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공공계약부\06_위원회\01_공공개발 기술자문위원회\7. 5기 기술자문위원회 선정(홍)\00. 제5기 공공개발사업 기술자문위원 선정계획\02. 모집 홍보 방안\"/>
    </mc:Choice>
  </mc:AlternateContent>
  <bookViews>
    <workbookView xWindow="-15" yWindow="105" windowWidth="28560" windowHeight="12315"/>
  </bookViews>
  <sheets>
    <sheet name="작성양식" sheetId="21" r:id="rId1"/>
    <sheet name="작성샘플" sheetId="19" r:id="rId2"/>
    <sheet name="취합본(수정금지)" sheetId="12" state="hidden" r:id="rId3"/>
    <sheet name="필터(수정금지)" sheetId="13" state="hidden" r:id="rId4"/>
  </sheets>
  <definedNames>
    <definedName name="_xlnm._FilterDatabase" localSheetId="1" hidden="1">작성샘플!$M$5:$N$5</definedName>
    <definedName name="_xlnm._FilterDatabase" localSheetId="0" hidden="1">작성양식!$M$5:$N$5</definedName>
    <definedName name="_xlnm._FilterDatabase" localSheetId="3" hidden="1">'필터(수정금지)'!$A$17:$G$80</definedName>
    <definedName name="_xlnm.Print_Area" localSheetId="1">작성샘플!$B$2:$N$47</definedName>
    <definedName name="_xlnm.Print_Area" localSheetId="0">작성양식!$B$2:$N$47</definedName>
    <definedName name="_xlnm.Print_Area" localSheetId="2">'취합본(수정금지)'!$A$1:$BP$5</definedName>
    <definedName name="_xlnm.Print_Area" localSheetId="3">'필터(수정금지)'!$A$1:$P$82</definedName>
    <definedName name="건축계획">'필터(수정금지)'!$B$2:$B$7</definedName>
    <definedName name="건축구조">'필터(수정금지)'!$C$2:$C$5</definedName>
    <definedName name="건축시공">'필터(수정금지)'!$D$2:$D$8</definedName>
    <definedName name="기계설비">'필터(수정금지)'!$E$2:$E$3</definedName>
    <definedName name="도시계획·환경">'필터(수정금지)'!$J$2:$J$6</definedName>
    <definedName name="수상">'필터(수정금지)'!$D$18:$D$20</definedName>
    <definedName name="연도">'필터(수정금지)'!$F$18:$F$82</definedName>
    <definedName name="월">'필터(수정금지)'!$G$18:$G$29</definedName>
    <definedName name="자격증">'필터(수정금지)'!$A$18:$A$20</definedName>
    <definedName name="전기설비">'필터(수정금지)'!$F$2:$F$3</definedName>
    <definedName name="전문분야">'필터(수정금지)'!$B$1:$K$1</definedName>
    <definedName name="조경">'필터(수정금지)'!$I$2:$I$4</definedName>
    <definedName name="주소">'필터(수정금지)'!$E$18:$E$34</definedName>
    <definedName name="지원구분">'필터(수정금지)'!$B$11:$B$12</definedName>
    <definedName name="직업군">'필터(수정금지)'!$A$11:$A$15</definedName>
    <definedName name="토목">'필터(수정금지)'!$H$2:$H$3</definedName>
    <definedName name="통신설비">'필터(수정금지)'!$G$2:$G$5</definedName>
    <definedName name="품질·안전">'필터(수정금지)'!$K$2:$K$8</definedName>
    <definedName name="학위구분">'필터(수정금지)'!$C$11:$C$13</definedName>
  </definedNames>
  <calcPr calcId="162913"/>
</workbook>
</file>

<file path=xl/calcChain.xml><?xml version="1.0" encoding="utf-8"?>
<calcChain xmlns="http://schemas.openxmlformats.org/spreadsheetml/2006/main">
  <c r="BK5" i="12" l="1"/>
  <c r="BJ5" i="12"/>
  <c r="BI5" i="12"/>
  <c r="M5" i="12" l="1"/>
  <c r="AN5" i="12" l="1"/>
  <c r="AM5" i="12"/>
  <c r="BG5" i="12"/>
  <c r="BF5" i="12"/>
  <c r="AC7" i="12"/>
  <c r="AD7" i="12"/>
  <c r="AE7" i="12" s="1"/>
  <c r="AC8" i="12"/>
  <c r="AD8" i="12"/>
  <c r="AC9" i="12"/>
  <c r="AD9" i="12"/>
  <c r="AC10" i="12"/>
  <c r="AD10" i="12"/>
  <c r="AD6" i="12"/>
  <c r="AC6" i="12"/>
  <c r="Y5" i="12"/>
  <c r="X5" i="12"/>
  <c r="W5" i="12"/>
  <c r="V5" i="12"/>
  <c r="R5" i="12"/>
  <c r="U5" i="12"/>
  <c r="T5" i="12"/>
  <c r="S5" i="12"/>
  <c r="Q5" i="12"/>
  <c r="P5" i="12"/>
  <c r="O5" i="12"/>
  <c r="L5" i="12"/>
  <c r="K5" i="12"/>
  <c r="J5" i="12"/>
  <c r="I5" i="12"/>
  <c r="H5" i="12"/>
  <c r="G5" i="12"/>
  <c r="F5" i="12"/>
  <c r="E5" i="12"/>
  <c r="D5" i="12"/>
  <c r="C5" i="12"/>
  <c r="B5" i="12"/>
  <c r="AE8" i="12" l="1"/>
  <c r="AE10" i="12"/>
  <c r="AE9" i="12"/>
  <c r="AE6" i="12"/>
  <c r="BO5" i="12"/>
  <c r="BP5" i="12" s="1"/>
  <c r="BE5" i="12"/>
  <c r="N5" i="12"/>
  <c r="AJ5" i="12"/>
  <c r="AO5" i="12" l="1"/>
  <c r="BH5" i="12"/>
  <c r="AK5" i="12"/>
  <c r="AI5" i="12"/>
  <c r="BL5" i="12" l="1"/>
  <c r="BM5" i="12" s="1"/>
  <c r="AB5" i="12"/>
  <c r="AL5" i="12"/>
  <c r="AP5" i="12" s="1"/>
  <c r="AG5" i="12" l="1"/>
  <c r="AF5" i="12"/>
  <c r="AE5" i="12"/>
  <c r="AD5" i="12"/>
  <c r="AC5" i="12"/>
  <c r="AH5" i="12" l="1"/>
  <c r="Z5" i="12" s="1"/>
</calcChain>
</file>

<file path=xl/sharedStrings.xml><?xml version="1.0" encoding="utf-8"?>
<sst xmlns="http://schemas.openxmlformats.org/spreadsheetml/2006/main" count="432" uniqueCount="315">
  <si>
    <t>생년월일</t>
  </si>
  <si>
    <t>휴대폰</t>
  </si>
  <si>
    <t xml:space="preserve">직장명 </t>
  </si>
  <si>
    <t>직위</t>
  </si>
  <si>
    <t>취득년월</t>
  </si>
  <si>
    <t>인가ㆍ관리기관</t>
  </si>
  <si>
    <t>학위취득년월</t>
  </si>
  <si>
    <t xml:space="preserve">① </t>
  </si>
  <si>
    <t>②</t>
  </si>
  <si>
    <t>근무처</t>
  </si>
  <si>
    <t>∼</t>
  </si>
  <si>
    <t>구분</t>
  </si>
  <si>
    <t>등록년월</t>
  </si>
  <si>
    <t>세부전문분야</t>
  </si>
  <si>
    <t>졸업</t>
    <phoneticPr fontId="1" type="noConversion"/>
  </si>
  <si>
    <t>수료</t>
    <phoneticPr fontId="1" type="noConversion"/>
  </si>
  <si>
    <t>지원구분</t>
  </si>
  <si>
    <t>건축계획</t>
    <phoneticPr fontId="1" type="noConversion"/>
  </si>
  <si>
    <t>건축설계</t>
    <phoneticPr fontId="1" type="noConversion"/>
  </si>
  <si>
    <t>실내건축</t>
    <phoneticPr fontId="1" type="noConversion"/>
  </si>
  <si>
    <t>건축시공</t>
    <phoneticPr fontId="1" type="noConversion"/>
  </si>
  <si>
    <t>건축재료</t>
    <phoneticPr fontId="1" type="noConversion"/>
  </si>
  <si>
    <t>건설관리(건축)</t>
    <phoneticPr fontId="1" type="noConversion"/>
  </si>
  <si>
    <t>건설VE</t>
    <phoneticPr fontId="1" type="noConversion"/>
  </si>
  <si>
    <t>안전관리</t>
    <phoneticPr fontId="1" type="noConversion"/>
  </si>
  <si>
    <t>공무원</t>
    <phoneticPr fontId="1" type="noConversion"/>
  </si>
  <si>
    <t>공기업</t>
    <phoneticPr fontId="1" type="noConversion"/>
  </si>
  <si>
    <t>준정부기관</t>
    <phoneticPr fontId="1" type="noConversion"/>
  </si>
  <si>
    <t>연구기관</t>
    <phoneticPr fontId="1" type="noConversion"/>
  </si>
  <si>
    <t>기타</t>
    <phoneticPr fontId="1" type="noConversion"/>
  </si>
  <si>
    <t>기존</t>
    <phoneticPr fontId="1" type="noConversion"/>
  </si>
  <si>
    <t>지원구분</t>
    <phoneticPr fontId="1" type="noConversion"/>
  </si>
  <si>
    <t>신규</t>
    <phoneticPr fontId="1" type="noConversion"/>
  </si>
  <si>
    <t>학위구분</t>
    <phoneticPr fontId="1" type="noConversion"/>
  </si>
  <si>
    <t>졸업구분</t>
    <phoneticPr fontId="1" type="noConversion"/>
  </si>
  <si>
    <t>직업군</t>
    <phoneticPr fontId="1" type="noConversion"/>
  </si>
  <si>
    <t>대학교</t>
    <phoneticPr fontId="1" type="noConversion"/>
  </si>
  <si>
    <t>4급이상</t>
    <phoneticPr fontId="1" type="noConversion"/>
  </si>
  <si>
    <t>5급이하</t>
    <phoneticPr fontId="1" type="noConversion"/>
  </si>
  <si>
    <t>수석연구원</t>
    <phoneticPr fontId="1" type="noConversion"/>
  </si>
  <si>
    <t>책임연구원</t>
    <phoneticPr fontId="1" type="noConversion"/>
  </si>
  <si>
    <t>선임연구원</t>
    <phoneticPr fontId="1" type="noConversion"/>
  </si>
  <si>
    <t>박사</t>
    <phoneticPr fontId="1" type="noConversion"/>
  </si>
  <si>
    <t>박사수료</t>
    <phoneticPr fontId="1" type="noConversion"/>
  </si>
  <si>
    <t>석사</t>
    <phoneticPr fontId="1" type="noConversion"/>
  </si>
  <si>
    <t>학사</t>
    <phoneticPr fontId="1" type="noConversion"/>
  </si>
  <si>
    <t>직급</t>
    <phoneticPr fontId="1" type="noConversion"/>
  </si>
  <si>
    <t>기술사</t>
    <phoneticPr fontId="1" type="noConversion"/>
  </si>
  <si>
    <t>건축사</t>
    <phoneticPr fontId="1" type="noConversion"/>
  </si>
  <si>
    <t>건축시공기술사</t>
    <phoneticPr fontId="1" type="noConversion"/>
  </si>
  <si>
    <t>대표이사</t>
    <phoneticPr fontId="1" type="noConversion"/>
  </si>
  <si>
    <t>임원급</t>
    <phoneticPr fontId="1" type="noConversion"/>
  </si>
  <si>
    <t>부장급</t>
    <phoneticPr fontId="1" type="noConversion"/>
  </si>
  <si>
    <t>과·차장급</t>
    <phoneticPr fontId="1" type="noConversion"/>
  </si>
  <si>
    <t>전문분야</t>
    <phoneticPr fontId="1" type="noConversion"/>
  </si>
  <si>
    <t>학위</t>
    <phoneticPr fontId="1" type="noConversion"/>
  </si>
  <si>
    <t>정·부교수</t>
    <phoneticPr fontId="1" type="noConversion"/>
  </si>
  <si>
    <t>조교수</t>
    <phoneticPr fontId="1" type="noConversion"/>
  </si>
  <si>
    <t>훈·포상</t>
    <phoneticPr fontId="1" type="noConversion"/>
  </si>
  <si>
    <t>대통령표창</t>
    <phoneticPr fontId="1" type="noConversion"/>
  </si>
  <si>
    <t>수상</t>
    <phoneticPr fontId="1" type="noConversion"/>
  </si>
  <si>
    <t>주소</t>
    <phoneticPr fontId="1" type="noConversion"/>
  </si>
  <si>
    <t>서울특별시</t>
    <phoneticPr fontId="1" type="noConversion"/>
  </si>
  <si>
    <t>부산광역시</t>
    <phoneticPr fontId="1" type="noConversion"/>
  </si>
  <si>
    <t>대구광역시</t>
    <phoneticPr fontId="1" type="noConversion"/>
  </si>
  <si>
    <t>인천광역시</t>
    <phoneticPr fontId="1" type="noConversion"/>
  </si>
  <si>
    <t>충청북도</t>
    <phoneticPr fontId="1" type="noConversion"/>
  </si>
  <si>
    <t>경상북도</t>
    <phoneticPr fontId="1" type="noConversion"/>
  </si>
  <si>
    <t>경상남도</t>
    <phoneticPr fontId="1" type="noConversion"/>
  </si>
  <si>
    <t>이메일</t>
    <phoneticPr fontId="1" type="noConversion"/>
  </si>
  <si>
    <t>직장주소</t>
    <phoneticPr fontId="1" type="noConversion"/>
  </si>
  <si>
    <t>성별</t>
    <phoneticPr fontId="1" type="noConversion"/>
  </si>
  <si>
    <t xml:space="preserve">  상기 내용이 허위로 밝혀지는 경우에는 민ㆍ형사상의 모든 책임을 질 것을 서약합니다.</t>
    <phoneticPr fontId="4" type="noConversion"/>
  </si>
  <si>
    <t>건축구조기술사</t>
    <phoneticPr fontId="1" type="noConversion"/>
  </si>
  <si>
    <t>건축기계설비기술사</t>
    <phoneticPr fontId="1" type="noConversion"/>
  </si>
  <si>
    <t>건축품질시험기술사</t>
    <phoneticPr fontId="1" type="noConversion"/>
  </si>
  <si>
    <t>건축전기설비기술사</t>
    <phoneticPr fontId="1" type="noConversion"/>
  </si>
  <si>
    <t>발송배전기술사</t>
    <phoneticPr fontId="1" type="noConversion"/>
  </si>
  <si>
    <t>전기응용기술사</t>
    <phoneticPr fontId="1" type="noConversion"/>
  </si>
  <si>
    <t>전자응용기술사</t>
    <phoneticPr fontId="1" type="noConversion"/>
  </si>
  <si>
    <t>토목시공기술사</t>
    <phoneticPr fontId="1" type="noConversion"/>
  </si>
  <si>
    <t>토목품질시험기술사</t>
    <phoneticPr fontId="1" type="noConversion"/>
  </si>
  <si>
    <t>자격증명</t>
    <phoneticPr fontId="1" type="noConversion"/>
  </si>
  <si>
    <t>도시계획기술사</t>
    <phoneticPr fontId="1" type="noConversion"/>
  </si>
  <si>
    <t>교통기술사</t>
    <phoneticPr fontId="1" type="noConversion"/>
  </si>
  <si>
    <t>수상년월</t>
    <phoneticPr fontId="1" type="noConversion"/>
  </si>
  <si>
    <t>전공분야</t>
    <phoneticPr fontId="1" type="noConversion"/>
  </si>
  <si>
    <t>출신학교</t>
    <phoneticPr fontId="1" type="noConversion"/>
  </si>
  <si>
    <t>담당업무</t>
    <phoneticPr fontId="1" type="noConversion"/>
  </si>
  <si>
    <t>근무시작</t>
    <phoneticPr fontId="1" type="noConversion"/>
  </si>
  <si>
    <t>근무종료</t>
    <phoneticPr fontId="1" type="noConversion"/>
  </si>
  <si>
    <t>월</t>
    <phoneticPr fontId="1" type="noConversion"/>
  </si>
  <si>
    <t>주요업무</t>
    <phoneticPr fontId="1" type="noConversion"/>
  </si>
  <si>
    <t>기존</t>
  </si>
  <si>
    <t>공사품질</t>
    <phoneticPr fontId="1" type="noConversion"/>
  </si>
  <si>
    <t>수상(포상)구분</t>
    <phoneticPr fontId="1" type="noConversion"/>
  </si>
  <si>
    <t>수여처</t>
    <phoneticPr fontId="1" type="noConversion"/>
  </si>
  <si>
    <t>기사</t>
    <phoneticPr fontId="1" type="noConversion"/>
  </si>
  <si>
    <t>분류</t>
    <phoneticPr fontId="1" type="noConversion"/>
  </si>
  <si>
    <t>그 외</t>
    <phoneticPr fontId="1" type="noConversion"/>
  </si>
  <si>
    <t>부서(학과)명</t>
    <phoneticPr fontId="1" type="noConversion"/>
  </si>
  <si>
    <t>직렬</t>
    <phoneticPr fontId="1" type="noConversion"/>
  </si>
  <si>
    <t>직책</t>
    <phoneticPr fontId="1" type="noConversion"/>
  </si>
  <si>
    <t>기관명</t>
    <phoneticPr fontId="1" type="noConversion"/>
  </si>
  <si>
    <t>충청남도</t>
    <phoneticPr fontId="1" type="noConversion"/>
  </si>
  <si>
    <t>전라북도</t>
    <phoneticPr fontId="1" type="noConversion"/>
  </si>
  <si>
    <t>전라남도</t>
    <phoneticPr fontId="1" type="noConversion"/>
  </si>
  <si>
    <t>토목구조기술사</t>
    <phoneticPr fontId="1" type="noConversion"/>
  </si>
  <si>
    <t>도로및공항기술사</t>
    <phoneticPr fontId="1" type="noConversion"/>
  </si>
  <si>
    <t>철도기술사</t>
    <phoneticPr fontId="1" type="noConversion"/>
  </si>
  <si>
    <t>박사</t>
  </si>
  <si>
    <t>석사</t>
  </si>
  <si>
    <t>세부전문분야</t>
    <phoneticPr fontId="1" type="noConversion"/>
  </si>
  <si>
    <t>연도</t>
    <phoneticPr fontId="1" type="noConversion"/>
  </si>
  <si>
    <t>학사 이하</t>
    <phoneticPr fontId="1" type="noConversion"/>
  </si>
  <si>
    <t>자격증</t>
    <phoneticPr fontId="1" type="noConversion"/>
  </si>
  <si>
    <t>기사</t>
    <phoneticPr fontId="1" type="noConversion"/>
  </si>
  <si>
    <t>총리, 장관상</t>
    <phoneticPr fontId="1" type="noConversion"/>
  </si>
  <si>
    <t>공공기관</t>
    <phoneticPr fontId="1" type="noConversion"/>
  </si>
  <si>
    <t>민간</t>
    <phoneticPr fontId="1" type="noConversion"/>
  </si>
  <si>
    <t>건축시공</t>
  </si>
  <si>
    <t>대학교수</t>
  </si>
  <si>
    <t>3급</t>
  </si>
  <si>
    <t>공공기관</t>
  </si>
  <si>
    <t>건설관리(건축)</t>
  </si>
  <si>
    <t>건설VE</t>
  </si>
  <si>
    <t>기사</t>
  </si>
  <si>
    <t>학사 이하</t>
  </si>
  <si>
    <t>전문
분야</t>
  </si>
  <si>
    <t>세부
전문분야1</t>
  </si>
  <si>
    <t>세부
전문분야2</t>
  </si>
  <si>
    <t>직업군</t>
  </si>
  <si>
    <t>지원
구분1</t>
  </si>
  <si>
    <t>지원
구분2</t>
  </si>
  <si>
    <t>직장명</t>
  </si>
  <si>
    <t>직렬</t>
  </si>
  <si>
    <t>직급</t>
  </si>
  <si>
    <t>직책</t>
  </si>
  <si>
    <t>성명</t>
  </si>
  <si>
    <t>나이</t>
  </si>
  <si>
    <t>성별</t>
  </si>
  <si>
    <t>직장
연락처</t>
  </si>
  <si>
    <t>직장 소재지</t>
  </si>
  <si>
    <t>이메일</t>
  </si>
  <si>
    <t>학위</t>
  </si>
  <si>
    <t>자격증</t>
  </si>
  <si>
    <t>본채점 합계</t>
  </si>
  <si>
    <t>비고</t>
  </si>
  <si>
    <t>경력
(개월수)</t>
  </si>
  <si>
    <t>1. 경력 (25점)</t>
  </si>
  <si>
    <t>2. 자격 (30점)</t>
  </si>
  <si>
    <t>3. 직책 (25점)</t>
  </si>
  <si>
    <t>5. 기타 (20점)</t>
  </si>
  <si>
    <t>-</t>
  </si>
  <si>
    <t>소계</t>
  </si>
  <si>
    <t>공무원</t>
  </si>
  <si>
    <t>연구기관</t>
  </si>
  <si>
    <t>민간</t>
  </si>
  <si>
    <t>타기관 위원활동</t>
  </si>
  <si>
    <t>기여도</t>
  </si>
  <si>
    <t>시도</t>
  </si>
  <si>
    <t>세부주소</t>
  </si>
  <si>
    <t>20년 이상</t>
  </si>
  <si>
    <t>18년 이상</t>
  </si>
  <si>
    <t>15년 이상</t>
  </si>
  <si>
    <t>12년 이상</t>
  </si>
  <si>
    <t>12년 미만</t>
  </si>
  <si>
    <t>건축사,기술사</t>
  </si>
  <si>
    <t>부교수 이상</t>
  </si>
  <si>
    <t>조교수</t>
  </si>
  <si>
    <t>그 외</t>
  </si>
  <si>
    <t>4급</t>
  </si>
  <si>
    <t>5급</t>
  </si>
  <si>
    <t>5급 미만</t>
  </si>
  <si>
    <t>책임연구원 이상</t>
  </si>
  <si>
    <t>선임연구원, 그외</t>
  </si>
  <si>
    <t>2급 이상</t>
  </si>
  <si>
    <t>4급 이하</t>
  </si>
  <si>
    <t>임원급 이상</t>
  </si>
  <si>
    <t>부장급</t>
  </si>
  <si>
    <t>부장급 미만</t>
  </si>
  <si>
    <t>2개 이상</t>
  </si>
  <si>
    <t>1개</t>
  </si>
  <si>
    <t>훈·포상</t>
  </si>
  <si>
    <t>대통령표창</t>
  </si>
  <si>
    <t>총리, 장관상</t>
  </si>
  <si>
    <t>순번</t>
    <phoneticPr fontId="1" type="noConversion"/>
  </si>
  <si>
    <t>품질관리</t>
    <phoneticPr fontId="1" type="noConversion"/>
  </si>
  <si>
    <t>유지관리</t>
    <phoneticPr fontId="1" type="noConversion"/>
  </si>
  <si>
    <t>재료품질시험</t>
    <phoneticPr fontId="1" type="noConversion"/>
  </si>
  <si>
    <t>QC</t>
    <phoneticPr fontId="1" type="noConversion"/>
  </si>
  <si>
    <t>안전점검</t>
    <phoneticPr fontId="1" type="noConversion"/>
  </si>
  <si>
    <t>하자진단</t>
    <phoneticPr fontId="1" type="noConversion"/>
  </si>
  <si>
    <t>재해예방</t>
    <phoneticPr fontId="1" type="noConversion"/>
  </si>
  <si>
    <t>SC</t>
    <phoneticPr fontId="1" type="noConversion"/>
  </si>
  <si>
    <t>광주광역시</t>
    <phoneticPr fontId="1" type="noConversion"/>
  </si>
  <si>
    <t>대전광역시</t>
    <phoneticPr fontId="1" type="noConversion"/>
  </si>
  <si>
    <t>울산광역시</t>
    <phoneticPr fontId="1" type="noConversion"/>
  </si>
  <si>
    <t>강원도</t>
    <phoneticPr fontId="1" type="noConversion"/>
  </si>
  <si>
    <t>경기도</t>
    <phoneticPr fontId="1" type="noConversion"/>
  </si>
  <si>
    <t>제주특별자치도</t>
    <phoneticPr fontId="1" type="noConversion"/>
  </si>
  <si>
    <t>세종특별자치시</t>
    <phoneticPr fontId="1" type="noConversion"/>
  </si>
  <si>
    <t>사 진</t>
    <phoneticPr fontId="1" type="noConversion"/>
  </si>
  <si>
    <t>홍길동</t>
    <phoneticPr fontId="1" type="noConversion"/>
  </si>
  <si>
    <t>생년월일</t>
    <phoneticPr fontId="1" type="noConversion"/>
  </si>
  <si>
    <t>한국자산관리공사 공공개발사업 기술자문위원회 위원장 귀하</t>
    <phoneticPr fontId="4" type="noConversion"/>
  </si>
  <si>
    <t>휴대폰</t>
    <phoneticPr fontId="1" type="noConversion"/>
  </si>
  <si>
    <t>건축환경</t>
    <phoneticPr fontId="1" type="noConversion"/>
  </si>
  <si>
    <t>친환경</t>
    <phoneticPr fontId="1" type="noConversion"/>
  </si>
  <si>
    <t>유니버셜디자인</t>
    <phoneticPr fontId="1" type="noConversion"/>
  </si>
  <si>
    <t>~</t>
    <phoneticPr fontId="1" type="noConversion"/>
  </si>
  <si>
    <t>1. 기 본 정 보</t>
    <phoneticPr fontId="1" type="noConversion"/>
  </si>
  <si>
    <t xml:space="preserve">성명 </t>
    <phoneticPr fontId="1" type="noConversion"/>
  </si>
  <si>
    <t xml:space="preserve">자택주소 </t>
    <phoneticPr fontId="1" type="noConversion"/>
  </si>
  <si>
    <t>직장연락처</t>
    <phoneticPr fontId="1" type="noConversion"/>
  </si>
  <si>
    <t>4.
자격증
보유현황</t>
    <phoneticPr fontId="1" type="noConversion"/>
  </si>
  <si>
    <t>2. 직업군</t>
    <phoneticPr fontId="1" type="noConversion"/>
  </si>
  <si>
    <t>3. 직장현황</t>
    <phoneticPr fontId="1" type="noConversion"/>
  </si>
  <si>
    <t>우편번호</t>
    <phoneticPr fontId="1" type="noConversion"/>
  </si>
  <si>
    <t>7.
주요경력</t>
    <phoneticPr fontId="1" type="noConversion"/>
  </si>
  <si>
    <t>10.
기여도
(자유서술)</t>
    <phoneticPr fontId="1" type="noConversion"/>
  </si>
  <si>
    <t>5.
학력현황</t>
    <phoneticPr fontId="1" type="noConversion"/>
  </si>
  <si>
    <t>6.
전문분야 등</t>
    <phoneticPr fontId="1" type="noConversion"/>
  </si>
  <si>
    <t>9. 
수상(포상)실적</t>
    <phoneticPr fontId="1" type="noConversion"/>
  </si>
  <si>
    <t>8.
타기관
심의위원</t>
    <phoneticPr fontId="1" type="noConversion"/>
  </si>
  <si>
    <t>해운대구 마린시티2로 38</t>
    <phoneticPr fontId="1" type="noConversion"/>
  </si>
  <si>
    <t>051-794-1234</t>
    <phoneticPr fontId="1" type="noConversion"/>
  </si>
  <si>
    <t>sample@kamco.or.kr</t>
    <phoneticPr fontId="1" type="noConversion"/>
  </si>
  <si>
    <t>건축직</t>
    <phoneticPr fontId="1" type="noConversion"/>
  </si>
  <si>
    <t>팀장</t>
    <phoneticPr fontId="1" type="noConversion"/>
  </si>
  <si>
    <t>3급</t>
    <phoneticPr fontId="1" type="noConversion"/>
  </si>
  <si>
    <t>계약업무 총괄</t>
    <phoneticPr fontId="1" type="noConversion"/>
  </si>
  <si>
    <t>부산광역시</t>
    <phoneticPr fontId="1" type="noConversion"/>
  </si>
  <si>
    <t>남구 문현금융로 40 부산국제금융센터</t>
    <phoneticPr fontId="1" type="noConversion"/>
  </si>
  <si>
    <t>우편번호</t>
    <phoneticPr fontId="1" type="noConversion"/>
  </si>
  <si>
    <t>기사</t>
    <phoneticPr fontId="1" type="noConversion"/>
  </si>
  <si>
    <t>건축사</t>
    <phoneticPr fontId="1" type="noConversion"/>
  </si>
  <si>
    <t>기술사</t>
    <phoneticPr fontId="1" type="noConversion"/>
  </si>
  <si>
    <t>건축기사</t>
    <phoneticPr fontId="1" type="noConversion"/>
  </si>
  <si>
    <t>건축사</t>
    <phoneticPr fontId="1" type="noConversion"/>
  </si>
  <si>
    <t>건축시공기술사</t>
    <phoneticPr fontId="1" type="noConversion"/>
  </si>
  <si>
    <t>한국산업인력공단</t>
    <phoneticPr fontId="1" type="noConversion"/>
  </si>
  <si>
    <t>대한건축사협회</t>
    <phoneticPr fontId="1" type="noConversion"/>
  </si>
  <si>
    <t>한국산업인력공단</t>
    <phoneticPr fontId="1" type="noConversion"/>
  </si>
  <si>
    <t>○○대학교</t>
    <phoneticPr fontId="1" type="noConversion"/>
  </si>
  <si>
    <t>◇◇대학교</t>
    <phoneticPr fontId="1" type="noConversion"/>
  </si>
  <si>
    <t>□□대학교</t>
    <phoneticPr fontId="1" type="noConversion"/>
  </si>
  <si>
    <t>건설VE</t>
    <phoneticPr fontId="1" type="noConversion"/>
  </si>
  <si>
    <t>건설사업관리</t>
    <phoneticPr fontId="1" type="noConversion"/>
  </si>
  <si>
    <t>건축공학과</t>
    <phoneticPr fontId="1" type="noConversion"/>
  </si>
  <si>
    <t>1기, 3기</t>
    <phoneticPr fontId="1" type="noConversion"/>
  </si>
  <si>
    <t>㈜○○시공회사</t>
    <phoneticPr fontId="1" type="noConversion"/>
  </si>
  <si>
    <t>㈜홍길동 건축사 사무소</t>
    <phoneticPr fontId="1" type="noConversion"/>
  </si>
  <si>
    <t>과장</t>
    <phoneticPr fontId="1" type="noConversion"/>
  </si>
  <si>
    <t>차장</t>
    <phoneticPr fontId="1" type="noConversion"/>
  </si>
  <si>
    <t>현장관리</t>
    <phoneticPr fontId="1" type="noConversion"/>
  </si>
  <si>
    <t>설계관리</t>
    <phoneticPr fontId="1" type="noConversion"/>
  </si>
  <si>
    <t>계약업무</t>
    <phoneticPr fontId="1" type="noConversion"/>
  </si>
  <si>
    <t>○○○○공사</t>
    <phoneticPr fontId="1" type="noConversion"/>
  </si>
  <si>
    <t>조달청</t>
    <phoneticPr fontId="1" type="noConversion"/>
  </si>
  <si>
    <t>세부분야</t>
    <phoneticPr fontId="1" type="noConversion"/>
  </si>
  <si>
    <t>주요내용 요약</t>
    <phoneticPr fontId="1" type="noConversion"/>
  </si>
  <si>
    <t xml:space="preserve">작성자 : </t>
    <phoneticPr fontId="1" type="noConversion"/>
  </si>
  <si>
    <t>☜ 최종 학력부터 작성</t>
    <phoneticPr fontId="4" type="noConversion"/>
  </si>
  <si>
    <t>☜ 최초 경력부터 작성</t>
    <phoneticPr fontId="4" type="noConversion"/>
  </si>
  <si>
    <t>☜ 최근 수상 기준으로 3개까지만 작성</t>
    <phoneticPr fontId="4" type="noConversion"/>
  </si>
  <si>
    <t>부산광역시</t>
    <phoneticPr fontId="1" type="noConversion"/>
  </si>
  <si>
    <t>한국자산관리공사</t>
    <phoneticPr fontId="1" type="noConversion"/>
  </si>
  <si>
    <t>남성</t>
    <phoneticPr fontId="1" type="noConversion"/>
  </si>
  <si>
    <t>010-1234-5678</t>
    <phoneticPr fontId="1" type="noConversion"/>
  </si>
  <si>
    <t>공공계약부</t>
    <phoneticPr fontId="1" type="noConversion"/>
  </si>
  <si>
    <t xml:space="preserve">    (현재 근무경력 작성 시 근무종료일은 2020년 2월로 작성)</t>
    <phoneticPr fontId="1" type="noConversion"/>
  </si>
  <si>
    <t xml:space="preserve">    (수상실적은 훈·포상, 대통령/총리/장관 표창만 작성)</t>
    <phoneticPr fontId="1" type="noConversion"/>
  </si>
  <si>
    <t xml:space="preserve">  ※ 작성하신 엑셀파일을 그대로 제출하여 주시기 바랍니다.</t>
    <phoneticPr fontId="1" type="noConversion"/>
  </si>
  <si>
    <t>☜ 공고일(2020.3.20) 기준 유효한 경우만 기재(최대 3개)</t>
    <phoneticPr fontId="4" type="noConversion"/>
  </si>
  <si>
    <t>홍 길 동</t>
    <phoneticPr fontId="1" type="noConversion"/>
  </si>
  <si>
    <t>기획재정부</t>
    <phoneticPr fontId="1" type="noConversion"/>
  </si>
  <si>
    <t>건설현장 관리 우수</t>
    <phoneticPr fontId="1" type="noConversion"/>
  </si>
  <si>
    <t>한국자산관리공사</t>
    <phoneticPr fontId="1" type="noConversion"/>
  </si>
  <si>
    <t>우편번호</t>
    <phoneticPr fontId="1" type="noConversion"/>
  </si>
  <si>
    <r>
      <t>한국자산관리공사 제5기 기술자문위원</t>
    </r>
    <r>
      <rPr>
        <b/>
        <sz val="24"/>
        <color theme="1"/>
        <rFont val="HY신명조"/>
        <family val="1"/>
        <charset val="129"/>
      </rPr>
      <t xml:space="preserve"> 후보자 등록신청서</t>
    </r>
    <phoneticPr fontId="1" type="noConversion"/>
  </si>
  <si>
    <t>한국자산관리공사 제5기 기술자문위원 후보자 등록신청서</t>
    <phoneticPr fontId="1" type="noConversion"/>
  </si>
  <si>
    <t>건축구조</t>
    <phoneticPr fontId="1" type="noConversion"/>
  </si>
  <si>
    <t>품질·안전</t>
    <phoneticPr fontId="1" type="noConversion"/>
  </si>
  <si>
    <t>도시계획·환경</t>
    <phoneticPr fontId="1" type="noConversion"/>
  </si>
  <si>
    <t>강구조</t>
    <phoneticPr fontId="1" type="noConversion"/>
  </si>
  <si>
    <t>콘크리트구조</t>
    <phoneticPr fontId="1" type="noConversion"/>
  </si>
  <si>
    <t>내진 및 구조해석</t>
    <phoneticPr fontId="1" type="noConversion"/>
  </si>
  <si>
    <t>합성구조</t>
    <phoneticPr fontId="1" type="noConversion"/>
  </si>
  <si>
    <t>소방방재</t>
    <phoneticPr fontId="1" type="noConversion"/>
  </si>
  <si>
    <t>전자응용</t>
    <phoneticPr fontId="1" type="noConversion"/>
  </si>
  <si>
    <t>전자통신</t>
    <phoneticPr fontId="1" type="noConversion"/>
  </si>
  <si>
    <t>토질기초</t>
    <phoneticPr fontId="1" type="noConversion"/>
  </si>
  <si>
    <t>조경식재</t>
    <phoneticPr fontId="1" type="noConversion"/>
  </si>
  <si>
    <t>조경시설</t>
    <phoneticPr fontId="1" type="noConversion"/>
  </si>
  <si>
    <t>지역계획</t>
    <phoneticPr fontId="1" type="noConversion"/>
  </si>
  <si>
    <t>통신전자제어</t>
    <phoneticPr fontId="1" type="noConversion"/>
  </si>
  <si>
    <t>경관계획</t>
    <phoneticPr fontId="1" type="noConversion"/>
  </si>
  <si>
    <t>환경평가</t>
    <phoneticPr fontId="1" type="noConversion"/>
  </si>
  <si>
    <t>건축기계설비</t>
    <phoneticPr fontId="1" type="noConversion"/>
  </si>
  <si>
    <t>건축전기설비</t>
    <phoneticPr fontId="1" type="noConversion"/>
  </si>
  <si>
    <t>통신설비</t>
    <phoneticPr fontId="1" type="noConversion"/>
  </si>
  <si>
    <t>토목시공</t>
    <phoneticPr fontId="1" type="noConversion"/>
  </si>
  <si>
    <t>조경계획·설계</t>
    <phoneticPr fontId="1" type="noConversion"/>
  </si>
  <si>
    <t>도시계획·설계</t>
    <phoneticPr fontId="1" type="noConversion"/>
  </si>
  <si>
    <t>기계설비</t>
    <phoneticPr fontId="1" type="noConversion"/>
  </si>
  <si>
    <t>전기설비</t>
    <phoneticPr fontId="1" type="noConversion"/>
  </si>
  <si>
    <t>통신설비</t>
    <phoneticPr fontId="1" type="noConversion"/>
  </si>
  <si>
    <t>토목</t>
    <phoneticPr fontId="1" type="noConversion"/>
  </si>
  <si>
    <t>조경</t>
    <phoneticPr fontId="1" type="noConversion"/>
  </si>
  <si>
    <t>☜ 공고일(2022.3.18) 기준 유효한 경우만 기재(최대 3개)</t>
    <phoneticPr fontId="4" type="noConversion"/>
  </si>
  <si>
    <t xml:space="preserve">    (현재 근무경력 작성 시 근무종료일은 2022년 2월로 작성)</t>
    <phoneticPr fontId="1" type="noConversion"/>
  </si>
  <si>
    <t>단지계획 및 설계</t>
    <phoneticPr fontId="1" type="noConversion"/>
  </si>
  <si>
    <t>수상이력</t>
    <phoneticPr fontId="1" type="noConversion"/>
  </si>
  <si>
    <t>6. 가점 (최대 5점)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</si>
</sst>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yyyy/mm"/>
    <numFmt numFmtId="177" formatCode="0.0"/>
    <numFmt numFmtId="178" formatCode="yymmdd"/>
    <numFmt numFmtId="179" formatCode="0&quot;년&quot;"/>
    <numFmt numFmtId="180" formatCode="0&quot;월&quot;"/>
    <numFmt numFmtId="181" formatCode="0&quot;개월&quot;"/>
    <numFmt numFmtId="182" formatCode="0&quot;개월&quot;;;"/>
    <numFmt numFmtId="183" formatCode="00000"/>
  </numFmts>
  <fonts count="3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HY신명조"/>
      <family val="1"/>
      <charset val="129"/>
    </font>
    <font>
      <sz val="18"/>
      <name val="HY신명조"/>
      <family val="1"/>
      <charset val="129"/>
    </font>
    <font>
      <sz val="18"/>
      <color theme="1"/>
      <name val="HY신명조"/>
      <family val="1"/>
      <charset val="129"/>
    </font>
    <font>
      <b/>
      <sz val="11"/>
      <color rgb="FF000000"/>
      <name val="HY신명조"/>
      <family val="1"/>
      <charset val="129"/>
    </font>
    <font>
      <sz val="11"/>
      <color rgb="FF000000"/>
      <name val="HY신명조"/>
      <family val="1"/>
      <charset val="129"/>
    </font>
    <font>
      <b/>
      <sz val="18"/>
      <name val="HY신명조"/>
      <family val="1"/>
      <charset val="129"/>
    </font>
    <font>
      <sz val="16"/>
      <name val="HY신명조"/>
      <family val="1"/>
      <charset val="129"/>
    </font>
    <font>
      <sz val="16"/>
      <color theme="1"/>
      <name val="HY신명조"/>
      <family val="1"/>
      <charset val="129"/>
    </font>
    <font>
      <b/>
      <sz val="24"/>
      <color theme="1"/>
      <name val="HY신명조"/>
      <family val="1"/>
      <charset val="129"/>
    </font>
    <font>
      <sz val="14"/>
      <color rgb="FF0000FF"/>
      <name val="HY신명조"/>
      <family val="1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24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indexed="12"/>
      <name val="굴림"/>
      <family val="3"/>
      <charset val="129"/>
    </font>
    <font>
      <sz val="18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name val="굴림"/>
      <family val="3"/>
      <charset val="129"/>
    </font>
    <font>
      <b/>
      <sz val="12"/>
      <color theme="1"/>
      <name val="HY신명조"/>
      <family val="1"/>
      <charset val="129"/>
    </font>
    <font>
      <b/>
      <sz val="12"/>
      <color rgb="FF000000"/>
      <name val="HY신명조"/>
      <family val="1"/>
      <charset val="129"/>
    </font>
    <font>
      <b/>
      <sz val="14"/>
      <color indexed="12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0000FF"/>
      <name val="HY신명조"/>
      <family val="1"/>
      <charset val="129"/>
    </font>
    <font>
      <b/>
      <sz val="14"/>
      <color rgb="FFC00000"/>
      <name val="HY신명조"/>
      <family val="1"/>
      <charset val="129"/>
    </font>
    <font>
      <b/>
      <sz val="15"/>
      <color rgb="FF0000FF"/>
      <name val="HY신명조"/>
      <family val="1"/>
      <charset val="129"/>
    </font>
    <font>
      <sz val="15"/>
      <color theme="1"/>
      <name val="굴림"/>
      <family val="3"/>
      <charset val="129"/>
    </font>
    <font>
      <b/>
      <sz val="16"/>
      <color theme="1"/>
      <name val="HY신명조"/>
      <family val="1"/>
      <charset val="129"/>
    </font>
  </fonts>
  <fills count="1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60">
    <xf numFmtId="0" fontId="0" fillId="0" borderId="0" xfId="0">
      <alignment vertical="center"/>
    </xf>
    <xf numFmtId="0" fontId="17" fillId="0" borderId="0" xfId="0" applyFont="1" applyFill="1" applyAlignment="1" applyProtection="1">
      <alignment horizontal="center" vertical="center" shrinkToFit="1"/>
    </xf>
    <xf numFmtId="0" fontId="16" fillId="0" borderId="0" xfId="3" applyFont="1" applyFill="1" applyBorder="1" applyAlignment="1" applyProtection="1">
      <alignment horizontal="center" vertical="center" shrinkToFit="1"/>
    </xf>
    <xf numFmtId="0" fontId="22" fillId="4" borderId="1" xfId="0" applyFont="1" applyFill="1" applyBorder="1" applyAlignment="1">
      <alignment horizontal="center" vertical="center" shrinkToFit="1"/>
    </xf>
    <xf numFmtId="1" fontId="22" fillId="4" borderId="1" xfId="4" applyNumberFormat="1" applyFont="1" applyFill="1" applyBorder="1" applyAlignment="1">
      <alignment horizontal="center" vertical="center" shrinkToFit="1"/>
    </xf>
    <xf numFmtId="0" fontId="22" fillId="4" borderId="1" xfId="4" applyNumberFormat="1" applyFont="1" applyFill="1" applyBorder="1" applyAlignment="1">
      <alignment horizontal="center" vertical="center" shrinkToFit="1"/>
    </xf>
    <xf numFmtId="49" fontId="22" fillId="4" borderId="1" xfId="4" applyNumberFormat="1" applyFont="1" applyFill="1" applyBorder="1" applyAlignment="1">
      <alignment horizontal="center" vertical="center" shrinkToFit="1"/>
    </xf>
    <xf numFmtId="41" fontId="22" fillId="4" borderId="1" xfId="4" applyFont="1" applyFill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0" fontId="22" fillId="4" borderId="1" xfId="0" applyNumberFormat="1" applyFont="1" applyFill="1" applyBorder="1" applyAlignment="1">
      <alignment horizontal="center" vertical="center" shrinkToFit="1"/>
    </xf>
    <xf numFmtId="41" fontId="23" fillId="4" borderId="1" xfId="4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4" borderId="0" xfId="0" applyFont="1" applyFill="1" applyAlignment="1">
      <alignment horizontal="center" vertical="center" shrinkToFit="1"/>
    </xf>
    <xf numFmtId="14" fontId="22" fillId="0" borderId="0" xfId="0" applyNumberFormat="1" applyFont="1" applyBorder="1" applyAlignment="1">
      <alignment horizontal="center" vertical="center" shrinkToFit="1"/>
    </xf>
    <xf numFmtId="41" fontId="23" fillId="0" borderId="0" xfId="4" applyFont="1" applyBorder="1" applyAlignment="1">
      <alignment horizontal="center" vertical="center" shrinkToFit="1"/>
    </xf>
    <xf numFmtId="49" fontId="22" fillId="0" borderId="0" xfId="4" applyNumberFormat="1" applyFont="1" applyBorder="1" applyAlignment="1">
      <alignment horizontal="center" vertical="center" shrinkToFit="1"/>
    </xf>
    <xf numFmtId="0" fontId="22" fillId="0" borderId="0" xfId="4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shrinkToFit="1"/>
    </xf>
    <xf numFmtId="0" fontId="19" fillId="0" borderId="1" xfId="0" applyNumberFormat="1" applyFont="1" applyBorder="1" applyAlignment="1">
      <alignment horizontal="center" vertical="center" shrinkToFit="1"/>
    </xf>
    <xf numFmtId="0" fontId="22" fillId="4" borderId="24" xfId="0" applyFont="1" applyFill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4" fillId="7" borderId="1" xfId="0" applyFont="1" applyFill="1" applyBorder="1" applyAlignment="1">
      <alignment horizontal="center" vertical="center" shrinkToFit="1"/>
    </xf>
    <xf numFmtId="182" fontId="23" fillId="0" borderId="0" xfId="4" applyNumberFormat="1" applyFont="1" applyBorder="1" applyAlignment="1">
      <alignment horizontal="right" vertical="center" shrinkToFit="1"/>
    </xf>
    <xf numFmtId="0" fontId="23" fillId="16" borderId="1" xfId="0" applyFont="1" applyFill="1" applyBorder="1" applyAlignment="1">
      <alignment horizontal="center" vertical="center" shrinkToFit="1"/>
    </xf>
    <xf numFmtId="0" fontId="23" fillId="14" borderId="1" xfId="0" applyFont="1" applyFill="1" applyBorder="1" applyAlignment="1">
      <alignment horizontal="center" vertical="center" shrinkToFit="1"/>
    </xf>
    <xf numFmtId="0" fontId="23" fillId="15" borderId="1" xfId="0" applyFont="1" applyFill="1" applyBorder="1" applyAlignment="1">
      <alignment horizontal="center" vertical="center" shrinkToFit="1"/>
    </xf>
    <xf numFmtId="0" fontId="22" fillId="11" borderId="1" xfId="0" applyFont="1" applyFill="1" applyBorder="1" applyAlignment="1">
      <alignment horizontal="center" vertical="center" shrinkToFit="1"/>
    </xf>
    <xf numFmtId="0" fontId="23" fillId="13" borderId="1" xfId="0" applyFont="1" applyFill="1" applyBorder="1" applyAlignment="1">
      <alignment horizontal="center" vertical="center" shrinkToFit="1"/>
    </xf>
    <xf numFmtId="0" fontId="23" fillId="12" borderId="1" xfId="4" applyNumberFormat="1" applyFont="1" applyFill="1" applyBorder="1" applyAlignment="1">
      <alignment horizontal="center" vertical="center" shrinkToFit="1"/>
    </xf>
    <xf numFmtId="0" fontId="22" fillId="9" borderId="1" xfId="0" applyFont="1" applyFill="1" applyBorder="1" applyAlignment="1">
      <alignment horizontal="center" vertical="center" shrinkToFit="1"/>
    </xf>
    <xf numFmtId="0" fontId="22" fillId="10" borderId="1" xfId="0" applyFont="1" applyFill="1" applyBorder="1" applyAlignment="1">
      <alignment horizontal="center" vertical="center" shrinkToFit="1"/>
    </xf>
    <xf numFmtId="0" fontId="16" fillId="0" borderId="4" xfId="2" applyFont="1" applyFill="1" applyBorder="1" applyAlignment="1" applyProtection="1">
      <alignment horizontal="center" vertical="center" shrinkToFit="1"/>
    </xf>
    <xf numFmtId="0" fontId="16" fillId="0" borderId="1" xfId="2" applyFont="1" applyFill="1" applyBorder="1" applyAlignment="1" applyProtection="1">
      <alignment horizontal="center" vertical="center" shrinkToFit="1"/>
    </xf>
    <xf numFmtId="0" fontId="17" fillId="0" borderId="0" xfId="0" applyFont="1" applyFill="1" applyAlignment="1" applyProtection="1">
      <alignment vertical="center" shrinkToFit="1"/>
    </xf>
    <xf numFmtId="0" fontId="17" fillId="0" borderId="0" xfId="0" applyFont="1" applyFill="1" applyBorder="1" applyAlignment="1" applyProtection="1">
      <alignment horizontal="center" vertical="center" shrinkToFit="1"/>
    </xf>
    <xf numFmtId="0" fontId="17" fillId="0" borderId="22" xfId="0" applyFont="1" applyFill="1" applyBorder="1" applyAlignment="1" applyProtection="1">
      <alignment horizontal="center" vertical="center" shrinkToFit="1"/>
    </xf>
    <xf numFmtId="0" fontId="17" fillId="0" borderId="20" xfId="0" applyFont="1" applyFill="1" applyBorder="1" applyAlignment="1" applyProtection="1">
      <alignment horizontal="center" vertical="center" shrinkToFit="1"/>
    </xf>
    <xf numFmtId="0" fontId="17" fillId="0" borderId="18" xfId="0" applyFont="1" applyFill="1" applyBorder="1" applyAlignment="1" applyProtection="1">
      <alignment horizontal="center" vertical="center" shrinkToFit="1"/>
    </xf>
    <xf numFmtId="0" fontId="16" fillId="0" borderId="0" xfId="1" applyFont="1" applyFill="1" applyAlignment="1" applyProtection="1">
      <alignment horizontal="center" vertical="center" shrinkToFit="1"/>
    </xf>
    <xf numFmtId="0" fontId="16" fillId="0" borderId="0" xfId="0" applyFont="1" applyFill="1" applyAlignment="1" applyProtection="1">
      <alignment horizontal="center" vertical="center" shrinkToFit="1"/>
    </xf>
    <xf numFmtId="0" fontId="23" fillId="7" borderId="1" xfId="4" applyNumberFormat="1" applyFont="1" applyFill="1" applyBorder="1" applyAlignment="1">
      <alignment horizontal="center" vertical="center" shrinkToFit="1"/>
    </xf>
    <xf numFmtId="0" fontId="10" fillId="4" borderId="21" xfId="0" applyFont="1" applyFill="1" applyBorder="1" applyAlignment="1" applyProtection="1">
      <alignment horizontal="center" vertical="center" shrinkToFit="1"/>
      <protection locked="0"/>
    </xf>
    <xf numFmtId="179" fontId="10" fillId="5" borderId="59" xfId="0" applyNumberFormat="1" applyFont="1" applyFill="1" applyBorder="1" applyAlignment="1" applyProtection="1">
      <alignment horizontal="center" vertical="center" shrinkToFit="1"/>
      <protection locked="0"/>
    </xf>
    <xf numFmtId="179" fontId="10" fillId="5" borderId="63" xfId="0" applyNumberFormat="1" applyFont="1" applyFill="1" applyBorder="1" applyAlignment="1" applyProtection="1">
      <alignment horizontal="center" vertical="center" shrinkToFit="1"/>
      <protection locked="0"/>
    </xf>
    <xf numFmtId="180" fontId="10" fillId="5" borderId="6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2" applyFont="1" applyFill="1" applyBorder="1" applyAlignment="1" applyProtection="1">
      <alignment horizontal="center" vertical="center" shrinkToFit="1"/>
    </xf>
    <xf numFmtId="0" fontId="17" fillId="0" borderId="0" xfId="0" applyFont="1" applyFill="1" applyBorder="1" applyAlignment="1" applyProtection="1">
      <alignment vertical="center" shrinkToFit="1"/>
    </xf>
    <xf numFmtId="0" fontId="9" fillId="6" borderId="1" xfId="0" applyFont="1" applyFill="1" applyBorder="1" applyAlignment="1" applyProtection="1">
      <alignment horizontal="center" vertical="center" shrinkToFit="1"/>
    </xf>
    <xf numFmtId="0" fontId="9" fillId="6" borderId="6" xfId="0" applyFont="1" applyFill="1" applyBorder="1" applyAlignment="1" applyProtection="1">
      <alignment horizontal="center" vertical="center" shrinkToFit="1"/>
    </xf>
    <xf numFmtId="0" fontId="10" fillId="6" borderId="18" xfId="0" applyFont="1" applyFill="1" applyBorder="1" applyAlignment="1" applyProtection="1">
      <alignment horizontal="center" vertical="center" shrinkToFit="1"/>
    </xf>
    <xf numFmtId="0" fontId="9" fillId="6" borderId="51" xfId="0" applyFont="1" applyFill="1" applyBorder="1" applyAlignment="1" applyProtection="1">
      <alignment horizontal="center" vertical="center" shrinkToFit="1"/>
    </xf>
    <xf numFmtId="0" fontId="9" fillId="6" borderId="3" xfId="0" applyFont="1" applyFill="1" applyBorder="1" applyAlignment="1" applyProtection="1">
      <alignment horizontal="center" vertical="center" shrinkToFit="1"/>
    </xf>
    <xf numFmtId="0" fontId="9" fillId="6" borderId="53" xfId="0" applyFont="1" applyFill="1" applyBorder="1" applyAlignment="1" applyProtection="1">
      <alignment horizontal="center" vertical="center" wrapText="1"/>
    </xf>
    <xf numFmtId="0" fontId="9" fillId="6" borderId="3" xfId="0" applyFont="1" applyFill="1" applyBorder="1" applyAlignment="1" applyProtection="1">
      <alignment horizontal="center" vertical="center" wrapText="1"/>
    </xf>
    <xf numFmtId="0" fontId="9" fillId="6" borderId="51" xfId="0" applyFont="1" applyFill="1" applyBorder="1" applyAlignment="1" applyProtection="1">
      <alignment horizontal="center" vertical="center" wrapText="1"/>
    </xf>
    <xf numFmtId="0" fontId="9" fillId="6" borderId="55" xfId="0" applyFont="1" applyFill="1" applyBorder="1" applyAlignment="1" applyProtection="1">
      <alignment horizontal="center" vertical="center" wrapText="1"/>
    </xf>
    <xf numFmtId="178" fontId="9" fillId="6" borderId="1" xfId="0" applyNumberFormat="1" applyFont="1" applyFill="1" applyBorder="1" applyAlignment="1" applyProtection="1">
      <alignment horizontal="center" vertical="center" shrinkToFit="1"/>
    </xf>
    <xf numFmtId="0" fontId="9" fillId="6" borderId="21" xfId="0" applyFont="1" applyFill="1" applyBorder="1" applyAlignment="1" applyProtection="1">
      <alignment horizontal="center" vertical="center" shrinkToFit="1"/>
    </xf>
    <xf numFmtId="0" fontId="9" fillId="6" borderId="25" xfId="0" applyFont="1" applyFill="1" applyBorder="1" applyAlignment="1" applyProtection="1">
      <alignment horizontal="center" vertical="center" shrinkToFit="1"/>
    </xf>
    <xf numFmtId="183" fontId="10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179" fontId="10" fillId="5" borderId="23" xfId="0" applyNumberFormat="1" applyFont="1" applyFill="1" applyBorder="1" applyAlignment="1" applyProtection="1">
      <alignment horizontal="center" vertical="center" shrinkToFit="1"/>
      <protection locked="0"/>
    </xf>
    <xf numFmtId="180" fontId="10" fillId="5" borderId="64" xfId="0" applyNumberFormat="1" applyFont="1" applyFill="1" applyBorder="1" applyAlignment="1" applyProtection="1">
      <alignment horizontal="center" vertical="center" shrinkToFit="1"/>
      <protection locked="0"/>
    </xf>
    <xf numFmtId="180" fontId="10" fillId="5" borderId="60" xfId="0" applyNumberFormat="1" applyFont="1" applyFill="1" applyBorder="1" applyAlignment="1" applyProtection="1">
      <alignment horizontal="center" vertical="center" shrinkToFit="1"/>
      <protection locked="0"/>
    </xf>
    <xf numFmtId="0" fontId="26" fillId="17" borderId="66" xfId="0" applyFont="1" applyFill="1" applyBorder="1" applyAlignment="1" applyProtection="1">
      <alignment horizontal="center" vertical="center" shrinkToFit="1"/>
    </xf>
    <xf numFmtId="0" fontId="9" fillId="6" borderId="53" xfId="0" applyFont="1" applyFill="1" applyBorder="1" applyAlignment="1" applyProtection="1">
      <alignment horizontal="center" vertical="center" shrinkToFit="1"/>
    </xf>
    <xf numFmtId="0" fontId="9" fillId="6" borderId="10" xfId="0" applyFont="1" applyFill="1" applyBorder="1" applyAlignment="1" applyProtection="1">
      <alignment horizontal="center" vertical="center" shrinkToFit="1"/>
    </xf>
    <xf numFmtId="183" fontId="10" fillId="4" borderId="68" xfId="0" quotePrefix="1" applyNumberFormat="1" applyFont="1" applyFill="1" applyBorder="1" applyAlignment="1" applyProtection="1">
      <alignment horizontal="center" vertical="center" shrinkToFit="1"/>
      <protection locked="0"/>
    </xf>
    <xf numFmtId="180" fontId="10" fillId="5" borderId="69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21" xfId="0" applyFont="1" applyBorder="1" applyAlignment="1" applyProtection="1">
      <alignment horizontal="center" vertical="center" shrinkToFit="1"/>
    </xf>
    <xf numFmtId="180" fontId="10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180" fontId="10" fillId="5" borderId="15" xfId="0" applyNumberFormat="1" applyFont="1" applyFill="1" applyBorder="1" applyAlignment="1" applyProtection="1">
      <alignment horizontal="center" vertical="center" wrapText="1"/>
      <protection locked="0"/>
    </xf>
    <xf numFmtId="180" fontId="10" fillId="5" borderId="15" xfId="0" applyNumberFormat="1" applyFont="1" applyFill="1" applyBorder="1" applyAlignment="1" applyProtection="1">
      <alignment horizontal="center" vertical="center" shrinkToFit="1"/>
      <protection locked="0"/>
    </xf>
    <xf numFmtId="180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Protection="1">
      <alignment vertical="center"/>
    </xf>
    <xf numFmtId="0" fontId="22" fillId="4" borderId="1" xfId="4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 applyProtection="1">
      <alignment horizontal="center" vertical="center" shrinkToFit="1"/>
    </xf>
    <xf numFmtId="0" fontId="13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0" fontId="19" fillId="0" borderId="0" xfId="0" applyFont="1" applyAlignment="1" applyProtection="1">
      <alignment horizontal="center" vertical="center"/>
    </xf>
    <xf numFmtId="0" fontId="19" fillId="0" borderId="0" xfId="0" applyFont="1" applyProtection="1">
      <alignment vertical="center"/>
    </xf>
    <xf numFmtId="0" fontId="18" fillId="0" borderId="0" xfId="0" applyFont="1" applyProtection="1">
      <alignment vertical="center"/>
    </xf>
    <xf numFmtId="0" fontId="10" fillId="4" borderId="1" xfId="0" applyFont="1" applyFill="1" applyBorder="1" applyAlignment="1" applyProtection="1">
      <alignment horizontal="center" vertical="center" shrinkToFit="1"/>
      <protection locked="0"/>
    </xf>
    <xf numFmtId="179" fontId="10" fillId="5" borderId="14" xfId="0" applyNumberFormat="1" applyFont="1" applyFill="1" applyBorder="1" applyAlignment="1" applyProtection="1">
      <alignment horizontal="center" vertical="center" shrinkToFit="1"/>
      <protection locked="0"/>
    </xf>
    <xf numFmtId="179" fontId="10" fillId="5" borderId="2" xfId="0" applyNumberFormat="1" applyFont="1" applyFill="1" applyBorder="1" applyAlignment="1" applyProtection="1">
      <alignment horizontal="center" vertical="center" shrinkToFit="1"/>
      <protection locked="0"/>
    </xf>
    <xf numFmtId="180" fontId="10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27" fillId="0" borderId="0" xfId="3" applyFont="1" applyFill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Protection="1">
      <alignment vertical="center"/>
    </xf>
    <xf numFmtId="0" fontId="28" fillId="0" borderId="0" xfId="0" applyNumberFormat="1" applyFont="1" applyAlignment="1" applyProtection="1">
      <alignment vertical="center"/>
    </xf>
    <xf numFmtId="0" fontId="29" fillId="0" borderId="0" xfId="3" applyFont="1" applyFill="1" applyBorder="1" applyAlignment="1" applyProtection="1">
      <alignment vertical="center"/>
    </xf>
    <xf numFmtId="0" fontId="30" fillId="0" borderId="0" xfId="0" applyFont="1" applyAlignment="1" applyProtection="1">
      <alignment vertical="top"/>
    </xf>
    <xf numFmtId="177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179" fontId="28" fillId="0" borderId="0" xfId="0" applyNumberFormat="1" applyFont="1" applyAlignment="1" applyProtection="1">
      <alignment vertical="center"/>
    </xf>
    <xf numFmtId="181" fontId="2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top"/>
    </xf>
    <xf numFmtId="0" fontId="32" fillId="0" borderId="0" xfId="0" applyFont="1" applyProtection="1">
      <alignment vertical="center"/>
    </xf>
    <xf numFmtId="0" fontId="9" fillId="6" borderId="53" xfId="0" applyFont="1" applyFill="1" applyBorder="1" applyAlignment="1" applyProtection="1">
      <alignment horizontal="center" vertical="center" wrapText="1"/>
    </xf>
    <xf numFmtId="0" fontId="9" fillId="6" borderId="5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shrinkToFit="1"/>
      <protection locked="0"/>
    </xf>
    <xf numFmtId="0" fontId="9" fillId="6" borderId="6" xfId="0" applyFont="1" applyFill="1" applyBorder="1" applyAlignment="1" applyProtection="1">
      <alignment horizontal="center" vertical="center" shrinkToFit="1"/>
    </xf>
    <xf numFmtId="0" fontId="10" fillId="4" borderId="21" xfId="0" applyFont="1" applyFill="1" applyBorder="1" applyAlignment="1" applyProtection="1">
      <alignment horizontal="center" vertical="center" shrinkToFit="1"/>
      <protection locked="0"/>
    </xf>
    <xf numFmtId="0" fontId="9" fillId="6" borderId="3" xfId="0" applyFont="1" applyFill="1" applyBorder="1" applyAlignment="1" applyProtection="1">
      <alignment horizontal="center" vertical="center" shrinkToFit="1"/>
    </xf>
    <xf numFmtId="0" fontId="9" fillId="6" borderId="1" xfId="0" applyFont="1" applyFill="1" applyBorder="1" applyAlignment="1" applyProtection="1">
      <alignment horizontal="center" vertical="center" shrinkToFit="1"/>
    </xf>
    <xf numFmtId="0" fontId="9" fillId="6" borderId="25" xfId="0" applyFont="1" applyFill="1" applyBorder="1" applyAlignment="1" applyProtection="1">
      <alignment horizontal="center" vertical="center" shrinkToFit="1"/>
    </xf>
    <xf numFmtId="0" fontId="9" fillId="6" borderId="21" xfId="0" applyFont="1" applyFill="1" applyBorder="1" applyAlignment="1" applyProtection="1">
      <alignment horizontal="center" vertical="center" shrinkToFit="1"/>
    </xf>
    <xf numFmtId="0" fontId="9" fillId="6" borderId="10" xfId="0" applyFont="1" applyFill="1" applyBorder="1" applyAlignment="1" applyProtection="1">
      <alignment horizontal="center" vertical="center" shrinkToFit="1"/>
    </xf>
    <xf numFmtId="0" fontId="9" fillId="6" borderId="51" xfId="0" applyFont="1" applyFill="1" applyBorder="1" applyAlignment="1" applyProtection="1">
      <alignment horizontal="center" vertical="center" shrinkToFit="1"/>
    </xf>
    <xf numFmtId="180" fontId="10" fillId="5" borderId="71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0" xfId="0" applyFont="1" applyFill="1" applyBorder="1" applyAlignment="1" applyProtection="1">
      <alignment horizontal="center" vertical="center"/>
    </xf>
    <xf numFmtId="0" fontId="7" fillId="4" borderId="0" xfId="3" applyFont="1" applyFill="1" applyBorder="1" applyProtection="1">
      <alignment vertical="center"/>
    </xf>
    <xf numFmtId="0" fontId="12" fillId="4" borderId="0" xfId="3" applyFont="1" applyFill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13" fillId="4" borderId="0" xfId="0" applyFont="1" applyFill="1" applyAlignment="1" applyProtection="1">
      <alignment vertical="center"/>
    </xf>
    <xf numFmtId="0" fontId="13" fillId="4" borderId="0" xfId="0" applyFont="1" applyFill="1" applyAlignment="1" applyProtection="1">
      <alignment horizontal="right" vertical="center"/>
    </xf>
    <xf numFmtId="0" fontId="15" fillId="4" borderId="0" xfId="0" applyFont="1" applyFill="1" applyBorder="1" applyAlignment="1" applyProtection="1">
      <alignment horizontal="left" vertical="center"/>
    </xf>
    <xf numFmtId="0" fontId="12" fillId="4" borderId="0" xfId="3" applyFont="1" applyFill="1" applyBorder="1" applyProtection="1">
      <alignment vertical="center"/>
    </xf>
    <xf numFmtId="0" fontId="12" fillId="4" borderId="0" xfId="3" applyFont="1" applyFill="1" applyBorder="1" applyAlignment="1" applyProtection="1">
      <alignment vertical="center"/>
    </xf>
    <xf numFmtId="0" fontId="12" fillId="4" borderId="0" xfId="3" applyFont="1" applyFill="1" applyBorder="1" applyAlignment="1" applyProtection="1">
      <alignment horizontal="right" vertical="center"/>
    </xf>
    <xf numFmtId="0" fontId="13" fillId="4" borderId="0" xfId="0" applyFont="1" applyFill="1" applyBorder="1" applyAlignment="1" applyProtection="1">
      <alignment horizontal="right" vertical="center"/>
    </xf>
    <xf numFmtId="0" fontId="8" fillId="4" borderId="0" xfId="0" applyFont="1" applyFill="1" applyBorder="1" applyAlignment="1" applyProtection="1">
      <alignment horizontal="right" vertical="center"/>
    </xf>
    <xf numFmtId="0" fontId="22" fillId="0" borderId="0" xfId="4" applyNumberFormat="1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4" fillId="4" borderId="0" xfId="0" applyFont="1" applyFill="1" applyBorder="1" applyAlignment="1" applyProtection="1">
      <alignment horizontal="center" vertical="center"/>
    </xf>
    <xf numFmtId="0" fontId="26" fillId="0" borderId="66" xfId="0" applyFont="1" applyFill="1" applyBorder="1" applyAlignment="1" applyProtection="1">
      <alignment horizontal="center" vertical="center" shrinkToFit="1"/>
      <protection locked="0"/>
    </xf>
    <xf numFmtId="0" fontId="26" fillId="0" borderId="12" xfId="0" applyFont="1" applyFill="1" applyBorder="1" applyAlignment="1" applyProtection="1">
      <alignment horizontal="center" vertical="center" shrinkToFit="1"/>
      <protection locked="0"/>
    </xf>
    <xf numFmtId="0" fontId="26" fillId="0" borderId="13" xfId="0" applyFont="1" applyFill="1" applyBorder="1" applyAlignment="1" applyProtection="1">
      <alignment horizontal="center" vertical="center" shrinkToFit="1"/>
      <protection locked="0"/>
    </xf>
    <xf numFmtId="0" fontId="25" fillId="17" borderId="34" xfId="0" applyFont="1" applyFill="1" applyBorder="1" applyAlignment="1" applyProtection="1">
      <alignment horizontal="center" vertical="center"/>
    </xf>
    <xf numFmtId="0" fontId="25" fillId="17" borderId="52" xfId="0" applyFont="1" applyFill="1" applyBorder="1" applyAlignment="1" applyProtection="1">
      <alignment horizontal="center" vertical="center"/>
    </xf>
    <xf numFmtId="0" fontId="9" fillId="6" borderId="3" xfId="0" applyFont="1" applyFill="1" applyBorder="1" applyAlignment="1" applyProtection="1">
      <alignment horizontal="center" vertical="center" shrinkToFit="1"/>
    </xf>
    <xf numFmtId="0" fontId="9" fillId="6" borderId="1" xfId="0" applyFont="1" applyFill="1" applyBorder="1" applyAlignment="1" applyProtection="1">
      <alignment horizontal="center" vertical="center" shrinkToFit="1"/>
    </xf>
    <xf numFmtId="0" fontId="10" fillId="4" borderId="1" xfId="0" applyFont="1" applyFill="1" applyBorder="1" applyAlignment="1" applyProtection="1">
      <alignment horizontal="center" vertical="center" shrinkToFit="1"/>
      <protection locked="0"/>
    </xf>
    <xf numFmtId="0" fontId="10" fillId="4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4" borderId="3" xfId="0" applyNumberFormat="1" applyFont="1" applyFill="1" applyBorder="1" applyAlignment="1" applyProtection="1">
      <alignment horizontal="center" vertical="center" shrinkToFit="1"/>
      <protection locked="0"/>
    </xf>
    <xf numFmtId="178" fontId="10" fillId="5" borderId="2" xfId="0" applyNumberFormat="1" applyFont="1" applyFill="1" applyBorder="1" applyAlignment="1" applyProtection="1">
      <alignment horizontal="center" vertical="center" shrinkToFit="1"/>
      <protection locked="0"/>
    </xf>
    <xf numFmtId="178" fontId="10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1" xfId="0" applyFont="1" applyFill="1" applyBorder="1" applyAlignment="1" applyProtection="1">
      <alignment horizontal="center" vertical="center" shrinkToFit="1"/>
      <protection locked="0"/>
    </xf>
    <xf numFmtId="0" fontId="26" fillId="17" borderId="5" xfId="0" applyFont="1" applyFill="1" applyBorder="1" applyAlignment="1" applyProtection="1">
      <alignment horizontal="center" vertical="center" wrapText="1" shrinkToFit="1"/>
    </xf>
    <xf numFmtId="0" fontId="26" fillId="17" borderId="7" xfId="0" applyFont="1" applyFill="1" applyBorder="1" applyAlignment="1" applyProtection="1">
      <alignment horizontal="center" vertical="center" shrinkToFit="1"/>
    </xf>
    <xf numFmtId="0" fontId="26" fillId="17" borderId="37" xfId="0" applyFont="1" applyFill="1" applyBorder="1" applyAlignment="1" applyProtection="1">
      <alignment horizontal="center" vertical="center" shrinkToFit="1"/>
    </xf>
    <xf numFmtId="0" fontId="9" fillId="6" borderId="6" xfId="0" applyFont="1" applyFill="1" applyBorder="1" applyAlignment="1" applyProtection="1">
      <alignment horizontal="center" vertical="center" shrinkToFit="1"/>
    </xf>
    <xf numFmtId="0" fontId="10" fillId="4" borderId="6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center" vertical="center"/>
      <protection locked="0"/>
    </xf>
    <xf numFmtId="0" fontId="20" fillId="0" borderId="0" xfId="3" applyFont="1" applyFill="1" applyBorder="1" applyAlignment="1" applyProtection="1">
      <alignment horizontal="left" vertical="center" shrinkToFit="1"/>
    </xf>
    <xf numFmtId="0" fontId="10" fillId="4" borderId="2" xfId="0" applyFont="1" applyFill="1" applyBorder="1" applyAlignment="1" applyProtection="1">
      <alignment horizontal="center" vertical="center" shrinkToFit="1"/>
      <protection locked="0"/>
    </xf>
    <xf numFmtId="0" fontId="10" fillId="4" borderId="4" xfId="0" applyFont="1" applyFill="1" applyBorder="1" applyAlignment="1" applyProtection="1">
      <alignment horizontal="center" vertical="center" shrinkToFit="1"/>
      <protection locked="0"/>
    </xf>
    <xf numFmtId="0" fontId="10" fillId="4" borderId="3" xfId="0" applyFont="1" applyFill="1" applyBorder="1" applyAlignment="1" applyProtection="1">
      <alignment horizontal="center" vertical="center" shrinkToFit="1"/>
      <protection locked="0"/>
    </xf>
    <xf numFmtId="0" fontId="9" fillId="6" borderId="25" xfId="0" applyFont="1" applyFill="1" applyBorder="1" applyAlignment="1" applyProtection="1">
      <alignment horizontal="center" vertical="center" shrinkToFit="1"/>
    </xf>
    <xf numFmtId="0" fontId="9" fillId="6" borderId="21" xfId="0" applyFont="1" applyFill="1" applyBorder="1" applyAlignment="1" applyProtection="1">
      <alignment horizontal="center" vertical="center" shrinkToFit="1"/>
    </xf>
    <xf numFmtId="49" fontId="10" fillId="4" borderId="21" xfId="0" applyNumberFormat="1" applyFont="1" applyFill="1" applyBorder="1" applyAlignment="1" applyProtection="1">
      <alignment horizontal="center" vertical="center" shrinkToFit="1"/>
      <protection locked="0"/>
    </xf>
    <xf numFmtId="49" fontId="10" fillId="4" borderId="54" xfId="0" applyNumberFormat="1" applyFont="1" applyFill="1" applyBorder="1" applyAlignment="1" applyProtection="1">
      <alignment horizontal="center" vertical="center" shrinkToFit="1"/>
      <protection locked="0"/>
    </xf>
    <xf numFmtId="49" fontId="10" fillId="4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4" xfId="0" applyFont="1" applyBorder="1" applyAlignment="1" applyProtection="1">
      <alignment horizontal="center" vertical="center" shrinkToFit="1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9" fillId="6" borderId="10" xfId="0" applyFont="1" applyFill="1" applyBorder="1" applyAlignment="1" applyProtection="1">
      <alignment horizontal="center" vertical="center" shrinkToFit="1"/>
    </xf>
    <xf numFmtId="0" fontId="10" fillId="5" borderId="10" xfId="0" applyFont="1" applyFill="1" applyBorder="1" applyAlignment="1" applyProtection="1">
      <alignment horizontal="center" vertical="center" shrinkToFit="1"/>
      <protection locked="0"/>
    </xf>
    <xf numFmtId="0" fontId="10" fillId="4" borderId="10" xfId="0" applyFont="1" applyFill="1" applyBorder="1" applyAlignment="1" applyProtection="1">
      <alignment horizontal="center" vertical="center" shrinkToFit="1"/>
      <protection locked="0"/>
    </xf>
    <xf numFmtId="0" fontId="10" fillId="5" borderId="32" xfId="0" applyFont="1" applyFill="1" applyBorder="1" applyAlignment="1" applyProtection="1">
      <alignment horizontal="center" vertical="center" shrinkToFit="1"/>
      <protection locked="0"/>
    </xf>
    <xf numFmtId="0" fontId="10" fillId="5" borderId="35" xfId="0" applyFont="1" applyFill="1" applyBorder="1" applyAlignment="1" applyProtection="1">
      <alignment horizontal="center" vertical="center" shrinkToFit="1"/>
      <protection locked="0"/>
    </xf>
    <xf numFmtId="0" fontId="10" fillId="4" borderId="8" xfId="0" applyFont="1" applyFill="1" applyBorder="1" applyAlignment="1" applyProtection="1">
      <alignment horizontal="center" vertical="center" shrinkToFit="1"/>
      <protection locked="0"/>
    </xf>
    <xf numFmtId="0" fontId="10" fillId="5" borderId="21" xfId="0" applyFont="1" applyFill="1" applyBorder="1" applyAlignment="1" applyProtection="1">
      <alignment horizontal="center" vertical="center" shrinkToFit="1"/>
      <protection locked="0"/>
    </xf>
    <xf numFmtId="0" fontId="10" fillId="4" borderId="21" xfId="0" applyFont="1" applyFill="1" applyBorder="1" applyAlignment="1" applyProtection="1">
      <alignment horizontal="center" vertical="center" shrinkToFit="1"/>
      <protection locked="0"/>
    </xf>
    <xf numFmtId="0" fontId="10" fillId="4" borderId="58" xfId="0" applyFont="1" applyFill="1" applyBorder="1" applyAlignment="1" applyProtection="1">
      <alignment horizontal="center" vertical="center" shrinkToFit="1"/>
      <protection locked="0"/>
    </xf>
    <xf numFmtId="0" fontId="26" fillId="17" borderId="11" xfId="0" applyFont="1" applyFill="1" applyBorder="1" applyAlignment="1" applyProtection="1">
      <alignment horizontal="center" vertical="center" shrinkToFit="1"/>
    </xf>
    <xf numFmtId="0" fontId="9" fillId="6" borderId="34" xfId="0" applyFont="1" applyFill="1" applyBorder="1" applyAlignment="1" applyProtection="1">
      <alignment horizontal="center" vertical="center" shrinkToFit="1"/>
    </xf>
    <xf numFmtId="0" fontId="9" fillId="6" borderId="50" xfId="0" applyFont="1" applyFill="1" applyBorder="1" applyAlignment="1" applyProtection="1">
      <alignment horizontal="center" vertical="center" shrinkToFit="1"/>
    </xf>
    <xf numFmtId="0" fontId="9" fillId="6" borderId="51" xfId="0" applyFont="1" applyFill="1" applyBorder="1" applyAlignment="1" applyProtection="1">
      <alignment horizontal="center" vertical="center" shrinkToFit="1"/>
    </xf>
    <xf numFmtId="0" fontId="9" fillId="6" borderId="52" xfId="0" applyFont="1" applyFill="1" applyBorder="1" applyAlignment="1" applyProtection="1">
      <alignment horizontal="center" vertical="center" shrinkToFit="1"/>
    </xf>
    <xf numFmtId="179" fontId="10" fillId="5" borderId="4" xfId="0" applyNumberFormat="1" applyFont="1" applyFill="1" applyBorder="1" applyAlignment="1" applyProtection="1">
      <alignment horizontal="center" vertical="center" shrinkToFit="1"/>
      <protection locked="0"/>
    </xf>
    <xf numFmtId="179" fontId="10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26" fillId="17" borderId="17" xfId="0" applyFont="1" applyFill="1" applyBorder="1" applyAlignment="1" applyProtection="1">
      <alignment horizontal="center" vertical="center" wrapText="1" shrinkToFit="1"/>
    </xf>
    <xf numFmtId="0" fontId="9" fillId="6" borderId="19" xfId="0" applyFont="1" applyFill="1" applyBorder="1" applyAlignment="1" applyProtection="1">
      <alignment horizontal="center" vertical="center" shrinkToFit="1"/>
    </xf>
    <xf numFmtId="0" fontId="9" fillId="6" borderId="20" xfId="0" applyFont="1" applyFill="1" applyBorder="1" applyAlignment="1" applyProtection="1">
      <alignment horizontal="center" vertical="center" shrinkToFit="1"/>
    </xf>
    <xf numFmtId="0" fontId="9" fillId="6" borderId="18" xfId="0" applyFont="1" applyFill="1" applyBorder="1" applyAlignment="1" applyProtection="1">
      <alignment horizontal="center" vertical="center" shrinkToFit="1"/>
    </xf>
    <xf numFmtId="0" fontId="9" fillId="6" borderId="67" xfId="0" applyFont="1" applyFill="1" applyBorder="1" applyAlignment="1" applyProtection="1">
      <alignment horizontal="center" vertical="center" shrinkToFit="1"/>
    </xf>
    <xf numFmtId="179" fontId="10" fillId="5" borderId="2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2" xfId="0" applyFont="1" applyFill="1" applyBorder="1" applyAlignment="1" applyProtection="1">
      <alignment horizontal="center" vertical="center" shrinkToFit="1"/>
      <protection locked="0"/>
    </xf>
    <xf numFmtId="0" fontId="10" fillId="5" borderId="3" xfId="0" applyFont="1" applyFill="1" applyBorder="1" applyAlignment="1" applyProtection="1">
      <alignment horizontal="center" vertical="center" shrinkToFit="1"/>
      <protection locked="0"/>
    </xf>
    <xf numFmtId="0" fontId="10" fillId="4" borderId="9" xfId="0" applyFont="1" applyFill="1" applyBorder="1" applyAlignment="1" applyProtection="1">
      <alignment horizontal="center" vertical="center" shrinkToFit="1"/>
      <protection locked="0"/>
    </xf>
    <xf numFmtId="179" fontId="10" fillId="5" borderId="20" xfId="0" applyNumberFormat="1" applyFont="1" applyFill="1" applyBorder="1" applyAlignment="1" applyProtection="1">
      <alignment horizontal="center" vertical="center" shrinkToFit="1"/>
      <protection locked="0"/>
    </xf>
    <xf numFmtId="179" fontId="10" fillId="5" borderId="70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19" xfId="0" applyFont="1" applyFill="1" applyBorder="1" applyAlignment="1" applyProtection="1">
      <alignment horizontal="center" vertical="center" shrinkToFit="1"/>
      <protection locked="0"/>
    </xf>
    <xf numFmtId="0" fontId="10" fillId="5" borderId="53" xfId="0" applyFont="1" applyFill="1" applyBorder="1" applyAlignment="1" applyProtection="1">
      <alignment horizontal="center" vertical="center" shrinkToFit="1"/>
      <protection locked="0"/>
    </xf>
    <xf numFmtId="0" fontId="10" fillId="4" borderId="18" xfId="0" applyFont="1" applyFill="1" applyBorder="1" applyAlignment="1" applyProtection="1">
      <alignment horizontal="center" vertical="center" shrinkToFit="1"/>
      <protection locked="0"/>
    </xf>
    <xf numFmtId="0" fontId="10" fillId="4" borderId="19" xfId="0" applyFont="1" applyFill="1" applyBorder="1" applyAlignment="1" applyProtection="1">
      <alignment horizontal="center" vertical="center" shrinkToFit="1"/>
      <protection locked="0"/>
    </xf>
    <xf numFmtId="0" fontId="10" fillId="4" borderId="20" xfId="0" applyFont="1" applyFill="1" applyBorder="1" applyAlignment="1" applyProtection="1">
      <alignment horizontal="center" vertical="center" shrinkToFit="1"/>
      <protection locked="0"/>
    </xf>
    <xf numFmtId="0" fontId="10" fillId="4" borderId="65" xfId="0" applyFont="1" applyFill="1" applyBorder="1" applyAlignment="1" applyProtection="1">
      <alignment horizontal="center" vertical="center" shrinkToFit="1"/>
      <protection locked="0"/>
    </xf>
    <xf numFmtId="0" fontId="26" fillId="17" borderId="66" xfId="0" applyFont="1" applyFill="1" applyBorder="1" applyAlignment="1" applyProtection="1">
      <alignment horizontal="center" vertical="center" wrapText="1" shrinkToFit="1"/>
    </xf>
    <xf numFmtId="0" fontId="26" fillId="17" borderId="13" xfId="0" applyFont="1" applyFill="1" applyBorder="1" applyAlignment="1" applyProtection="1">
      <alignment horizontal="center" vertical="center" shrinkToFit="1"/>
    </xf>
    <xf numFmtId="0" fontId="10" fillId="5" borderId="34" xfId="0" applyFont="1" applyFill="1" applyBorder="1" applyAlignment="1" applyProtection="1">
      <alignment horizontal="center" vertical="center" shrinkToFit="1"/>
      <protection locked="0"/>
    </xf>
    <xf numFmtId="0" fontId="10" fillId="6" borderId="50" xfId="0" applyFont="1" applyFill="1" applyBorder="1" applyAlignment="1" applyProtection="1">
      <alignment horizontal="center" vertical="center" shrinkToFit="1"/>
    </xf>
    <xf numFmtId="0" fontId="10" fillId="6" borderId="51" xfId="0" applyFont="1" applyFill="1" applyBorder="1" applyAlignment="1" applyProtection="1">
      <alignment horizontal="center" vertical="center" shrinkToFit="1"/>
    </xf>
    <xf numFmtId="0" fontId="10" fillId="5" borderId="50" xfId="0" applyFont="1" applyFill="1" applyBorder="1" applyAlignment="1" applyProtection="1">
      <alignment horizontal="center" vertical="center" shrinkToFit="1"/>
      <protection locked="0"/>
    </xf>
    <xf numFmtId="0" fontId="10" fillId="5" borderId="51" xfId="0" applyFont="1" applyFill="1" applyBorder="1" applyAlignment="1" applyProtection="1">
      <alignment horizontal="center" vertical="center" shrinkToFit="1"/>
      <protection locked="0"/>
    </xf>
    <xf numFmtId="0" fontId="10" fillId="5" borderId="52" xfId="0" applyFont="1" applyFill="1" applyBorder="1" applyAlignment="1" applyProtection="1">
      <alignment horizontal="center" vertical="center" shrinkToFit="1"/>
      <protection locked="0"/>
    </xf>
    <xf numFmtId="0" fontId="9" fillId="6" borderId="56" xfId="0" applyFont="1" applyFill="1" applyBorder="1" applyAlignment="1" applyProtection="1">
      <alignment horizontal="center" vertical="center" shrinkToFit="1"/>
    </xf>
    <xf numFmtId="0" fontId="9" fillId="6" borderId="55" xfId="0" applyFont="1" applyFill="1" applyBorder="1" applyAlignment="1" applyProtection="1">
      <alignment horizontal="center" vertical="center" shrinkToFit="1"/>
    </xf>
    <xf numFmtId="0" fontId="10" fillId="0" borderId="21" xfId="0" applyFont="1" applyFill="1" applyBorder="1" applyAlignment="1" applyProtection="1">
      <alignment horizontal="center" vertical="center" shrinkToFit="1"/>
      <protection locked="0"/>
    </xf>
    <xf numFmtId="0" fontId="10" fillId="0" borderId="58" xfId="0" applyFont="1" applyFill="1" applyBorder="1" applyAlignment="1" applyProtection="1">
      <alignment horizontal="center" vertical="center" shrinkToFit="1"/>
      <protection locked="0"/>
    </xf>
    <xf numFmtId="0" fontId="10" fillId="5" borderId="8" xfId="0" applyFont="1" applyFill="1" applyBorder="1" applyAlignment="1" applyProtection="1">
      <alignment horizontal="center" vertical="center" shrinkToFit="1"/>
      <protection locked="0"/>
    </xf>
    <xf numFmtId="179" fontId="10" fillId="5" borderId="56" xfId="0" applyNumberFormat="1" applyFont="1" applyFill="1" applyBorder="1" applyAlignment="1" applyProtection="1">
      <alignment horizontal="center" vertical="center" shrinkToFit="1"/>
      <protection locked="0"/>
    </xf>
    <xf numFmtId="179" fontId="10" fillId="5" borderId="62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54" xfId="0" applyFont="1" applyFill="1" applyBorder="1" applyAlignment="1" applyProtection="1">
      <alignment horizontal="center" vertical="center" shrinkToFit="1"/>
      <protection locked="0"/>
    </xf>
    <xf numFmtId="0" fontId="10" fillId="5" borderId="55" xfId="0" applyFont="1" applyFill="1" applyBorder="1" applyAlignment="1" applyProtection="1">
      <alignment horizontal="center" vertical="center" shrinkToFit="1"/>
      <protection locked="0"/>
    </xf>
    <xf numFmtId="0" fontId="10" fillId="4" borderId="54" xfId="0" applyFont="1" applyFill="1" applyBorder="1" applyAlignment="1" applyProtection="1">
      <alignment horizontal="center" vertical="center" shrinkToFit="1"/>
      <protection locked="0"/>
    </xf>
    <xf numFmtId="0" fontId="10" fillId="4" borderId="56" xfId="0" applyFont="1" applyFill="1" applyBorder="1" applyAlignment="1" applyProtection="1">
      <alignment horizontal="center" vertical="center" shrinkToFit="1"/>
      <protection locked="0"/>
    </xf>
    <xf numFmtId="0" fontId="10" fillId="4" borderId="57" xfId="0" applyFont="1" applyFill="1" applyBorder="1" applyAlignment="1" applyProtection="1">
      <alignment horizontal="center" vertical="center" shrinkToFit="1"/>
      <protection locked="0"/>
    </xf>
    <xf numFmtId="0" fontId="10" fillId="4" borderId="55" xfId="0" applyFont="1" applyFill="1" applyBorder="1" applyAlignment="1" applyProtection="1">
      <alignment horizontal="center" vertical="center" shrinkToFit="1"/>
      <protection locked="0"/>
    </xf>
    <xf numFmtId="0" fontId="10" fillId="5" borderId="68" xfId="0" applyFont="1" applyFill="1" applyBorder="1" applyAlignment="1" applyProtection="1">
      <alignment horizontal="center" vertical="center" shrinkToFit="1"/>
      <protection locked="0"/>
    </xf>
    <xf numFmtId="0" fontId="10" fillId="4" borderId="23" xfId="0" applyFont="1" applyFill="1" applyBorder="1" applyAlignment="1" applyProtection="1">
      <alignment horizontal="center" vertical="center" shrinkToFit="1"/>
      <protection locked="0"/>
    </xf>
    <xf numFmtId="0" fontId="10" fillId="4" borderId="24" xfId="0" applyFont="1" applyFill="1" applyBorder="1" applyAlignment="1" applyProtection="1">
      <alignment horizontal="center" vertical="center" shrinkToFit="1"/>
      <protection locked="0"/>
    </xf>
    <xf numFmtId="0" fontId="10" fillId="4" borderId="47" xfId="0" applyFont="1" applyFill="1" applyBorder="1" applyAlignment="1" applyProtection="1">
      <alignment horizontal="center" vertical="center" shrinkToFit="1"/>
      <protection locked="0"/>
    </xf>
    <xf numFmtId="0" fontId="26" fillId="17" borderId="66" xfId="0" applyFont="1" applyFill="1" applyBorder="1" applyAlignment="1" applyProtection="1">
      <alignment horizontal="center" vertical="center" wrapText="1"/>
    </xf>
    <xf numFmtId="0" fontId="26" fillId="17" borderId="12" xfId="0" applyFont="1" applyFill="1" applyBorder="1" applyAlignment="1" applyProtection="1">
      <alignment horizontal="center" vertical="center" wrapText="1"/>
    </xf>
    <xf numFmtId="0" fontId="26" fillId="17" borderId="13" xfId="0" applyFont="1" applyFill="1" applyBorder="1" applyAlignment="1" applyProtection="1">
      <alignment horizontal="center" vertical="center" wrapText="1"/>
    </xf>
    <xf numFmtId="0" fontId="9" fillId="6" borderId="50" xfId="0" applyFont="1" applyFill="1" applyBorder="1" applyAlignment="1" applyProtection="1">
      <alignment horizontal="center" vertical="center" wrapText="1"/>
    </xf>
    <xf numFmtId="0" fontId="9" fillId="6" borderId="51" xfId="0" applyFont="1" applyFill="1" applyBorder="1" applyAlignment="1" applyProtection="1">
      <alignment horizontal="center" vertical="center" wrapText="1"/>
    </xf>
    <xf numFmtId="0" fontId="9" fillId="6" borderId="34" xfId="0" applyFont="1" applyFill="1" applyBorder="1" applyAlignment="1" applyProtection="1">
      <alignment horizontal="center" vertical="center" wrapText="1"/>
    </xf>
    <xf numFmtId="0" fontId="9" fillId="6" borderId="6" xfId="0" applyFont="1" applyFill="1" applyBorder="1" applyAlignment="1" applyProtection="1">
      <alignment horizontal="center" vertical="center" wrapText="1"/>
    </xf>
    <xf numFmtId="0" fontId="9" fillId="6" borderId="61" xfId="0" applyFont="1" applyFill="1" applyBorder="1" applyAlignment="1" applyProtection="1">
      <alignment horizontal="center" vertical="center" wrapText="1"/>
    </xf>
    <xf numFmtId="0" fontId="26" fillId="17" borderId="12" xfId="0" applyFont="1" applyFill="1" applyBorder="1" applyAlignment="1" applyProtection="1">
      <alignment horizontal="center" vertical="center" wrapText="1" shrinkToFit="1"/>
    </xf>
    <xf numFmtId="0" fontId="7" fillId="4" borderId="0" xfId="3" applyFont="1" applyFill="1" applyBorder="1" applyAlignment="1" applyProtection="1">
      <alignment horizontal="center" vertical="center"/>
    </xf>
    <xf numFmtId="0" fontId="12" fillId="4" borderId="0" xfId="3" applyFont="1" applyFill="1" applyBorder="1" applyAlignment="1" applyProtection="1">
      <alignment horizontal="center" vertical="center"/>
    </xf>
    <xf numFmtId="0" fontId="13" fillId="4" borderId="0" xfId="0" applyFont="1" applyFill="1" applyAlignment="1" applyProtection="1">
      <alignment horizontal="right" vertical="center"/>
    </xf>
    <xf numFmtId="0" fontId="33" fillId="4" borderId="2" xfId="0" applyFont="1" applyFill="1" applyBorder="1" applyAlignment="1" applyProtection="1">
      <alignment horizontal="center" vertical="center"/>
      <protection locked="0"/>
    </xf>
    <xf numFmtId="0" fontId="33" fillId="4" borderId="3" xfId="0" applyFont="1" applyFill="1" applyBorder="1" applyAlignment="1" applyProtection="1">
      <alignment horizontal="center" vertical="center"/>
      <protection locked="0"/>
    </xf>
    <xf numFmtId="0" fontId="11" fillId="4" borderId="0" xfId="3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176" fontId="10" fillId="5" borderId="54" xfId="0" applyNumberFormat="1" applyFont="1" applyFill="1" applyBorder="1" applyAlignment="1" applyProtection="1">
      <alignment horizontal="center" vertical="center" wrapText="1"/>
      <protection locked="0"/>
    </xf>
    <xf numFmtId="176" fontId="10" fillId="5" borderId="56" xfId="0" applyNumberFormat="1" applyFont="1" applyFill="1" applyBorder="1" applyAlignment="1" applyProtection="1">
      <alignment horizontal="center" vertical="center" wrapText="1"/>
      <protection locked="0"/>
    </xf>
    <xf numFmtId="176" fontId="10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54" xfId="0" applyFont="1" applyFill="1" applyBorder="1" applyAlignment="1" applyProtection="1">
      <alignment horizontal="center" vertical="center" wrapText="1"/>
      <protection locked="0"/>
    </xf>
    <xf numFmtId="0" fontId="10" fillId="4" borderId="56" xfId="0" applyFont="1" applyFill="1" applyBorder="1" applyAlignment="1" applyProtection="1">
      <alignment horizontal="center" vertical="center" wrapText="1"/>
      <protection locked="0"/>
    </xf>
    <xf numFmtId="0" fontId="10" fillId="4" borderId="55" xfId="0" applyFont="1" applyFill="1" applyBorder="1" applyAlignment="1" applyProtection="1">
      <alignment horizontal="center" vertical="center" wrapText="1"/>
      <protection locked="0"/>
    </xf>
    <xf numFmtId="0" fontId="10" fillId="4" borderId="57" xfId="0" applyFont="1" applyFill="1" applyBorder="1" applyAlignment="1" applyProtection="1">
      <alignment horizontal="center" vertical="center" wrapText="1"/>
      <protection locked="0"/>
    </xf>
    <xf numFmtId="0" fontId="9" fillId="0" borderId="32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48" xfId="0" applyFont="1" applyFill="1" applyBorder="1" applyAlignment="1" applyProtection="1">
      <alignment horizontal="center" vertical="center" wrapText="1"/>
      <protection locked="0"/>
    </xf>
    <xf numFmtId="0" fontId="9" fillId="0" borderId="40" xfId="0" applyFont="1" applyFill="1" applyBorder="1" applyAlignment="1" applyProtection="1">
      <alignment horizontal="center" vertical="center" wrapText="1"/>
      <protection locked="0"/>
    </xf>
    <xf numFmtId="0" fontId="9" fillId="0" borderId="49" xfId="0" applyFont="1" applyFill="1" applyBorder="1" applyAlignment="1" applyProtection="1">
      <alignment horizontal="center" vertical="center" wrapText="1"/>
      <protection locked="0"/>
    </xf>
    <xf numFmtId="0" fontId="9" fillId="6" borderId="19" xfId="0" applyFont="1" applyFill="1" applyBorder="1" applyAlignment="1" applyProtection="1">
      <alignment horizontal="center" vertical="center" wrapText="1"/>
    </xf>
    <xf numFmtId="0" fontId="9" fillId="6" borderId="53" xfId="0" applyFont="1" applyFill="1" applyBorder="1" applyAlignment="1" applyProtection="1">
      <alignment horizontal="center" vertical="center" wrapText="1"/>
    </xf>
    <xf numFmtId="0" fontId="9" fillId="6" borderId="20" xfId="0" applyFont="1" applyFill="1" applyBorder="1" applyAlignment="1" applyProtection="1">
      <alignment horizontal="center" vertical="center" wrapText="1"/>
    </xf>
    <xf numFmtId="0" fontId="9" fillId="6" borderId="65" xfId="0" applyFont="1" applyFill="1" applyBorder="1" applyAlignment="1" applyProtection="1">
      <alignment horizontal="center" vertical="center" wrapText="1"/>
    </xf>
    <xf numFmtId="176" fontId="10" fillId="5" borderId="2" xfId="0" applyNumberFormat="1" applyFont="1" applyFill="1" applyBorder="1" applyAlignment="1" applyProtection="1">
      <alignment horizontal="center" vertical="center" wrapText="1"/>
      <protection locked="0"/>
    </xf>
    <xf numFmtId="176" fontId="10" fillId="5" borderId="4" xfId="0" applyNumberFormat="1" applyFont="1" applyFill="1" applyBorder="1" applyAlignment="1" applyProtection="1">
      <alignment horizontal="center" vertical="center" wrapText="1"/>
      <protection locked="0"/>
    </xf>
    <xf numFmtId="176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23" fillId="12" borderId="34" xfId="0" applyFont="1" applyFill="1" applyBorder="1" applyAlignment="1">
      <alignment horizontal="center" vertical="center"/>
    </xf>
    <xf numFmtId="0" fontId="23" fillId="12" borderId="35" xfId="0" applyFont="1" applyFill="1" applyBorder="1" applyAlignment="1">
      <alignment horizontal="center" vertical="center"/>
    </xf>
    <xf numFmtId="0" fontId="23" fillId="12" borderId="36" xfId="0" applyFont="1" applyFill="1" applyBorder="1" applyAlignment="1">
      <alignment horizontal="center" vertical="center"/>
    </xf>
    <xf numFmtId="0" fontId="23" fillId="12" borderId="39" xfId="0" applyFont="1" applyFill="1" applyBorder="1" applyAlignment="1">
      <alignment horizontal="center" vertical="center"/>
    </xf>
    <xf numFmtId="0" fontId="23" fillId="15" borderId="5" xfId="0" applyFont="1" applyFill="1" applyBorder="1" applyAlignment="1">
      <alignment horizontal="center" vertical="center"/>
    </xf>
    <xf numFmtId="0" fontId="23" fillId="15" borderId="6" xfId="0" applyFont="1" applyFill="1" applyBorder="1" applyAlignment="1">
      <alignment horizontal="center" vertical="center"/>
    </xf>
    <xf numFmtId="0" fontId="23" fillId="15" borderId="44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23" fillId="9" borderId="25" xfId="0" applyFont="1" applyFill="1" applyBorder="1" applyAlignment="1">
      <alignment horizontal="center" vertical="center" wrapText="1"/>
    </xf>
    <xf numFmtId="0" fontId="22" fillId="9" borderId="22" xfId="0" applyFont="1" applyFill="1" applyBorder="1" applyAlignment="1">
      <alignment horizontal="center" vertical="center"/>
    </xf>
    <xf numFmtId="0" fontId="22" fillId="9" borderId="38" xfId="0" applyFont="1" applyFill="1" applyBorder="1" applyAlignment="1">
      <alignment horizontal="center" vertical="center"/>
    </xf>
    <xf numFmtId="0" fontId="23" fillId="13" borderId="46" xfId="0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center" vertical="center"/>
    </xf>
    <xf numFmtId="0" fontId="23" fillId="13" borderId="35" xfId="0" applyFont="1" applyFill="1" applyBorder="1" applyAlignment="1">
      <alignment horizontal="center" vertical="center"/>
    </xf>
    <xf numFmtId="0" fontId="23" fillId="13" borderId="36" xfId="0" applyFont="1" applyFill="1" applyBorder="1" applyAlignment="1">
      <alignment horizontal="center" vertical="center"/>
    </xf>
    <xf numFmtId="0" fontId="23" fillId="13" borderId="39" xfId="0" applyFont="1" applyFill="1" applyBorder="1" applyAlignment="1">
      <alignment horizontal="center" vertical="center"/>
    </xf>
    <xf numFmtId="0" fontId="23" fillId="10" borderId="45" xfId="0" applyFont="1" applyFill="1" applyBorder="1" applyAlignment="1">
      <alignment horizontal="center" vertical="center"/>
    </xf>
    <xf numFmtId="0" fontId="23" fillId="10" borderId="24" xfId="0" applyFont="1" applyFill="1" applyBorder="1" applyAlignment="1">
      <alignment horizontal="center" vertical="center"/>
    </xf>
    <xf numFmtId="0" fontId="23" fillId="10" borderId="25" xfId="0" applyFont="1" applyFill="1" applyBorder="1" applyAlignment="1">
      <alignment horizontal="center" vertical="center"/>
    </xf>
    <xf numFmtId="49" fontId="23" fillId="10" borderId="23" xfId="4" applyNumberFormat="1" applyFont="1" applyFill="1" applyBorder="1" applyAlignment="1">
      <alignment horizontal="center" vertical="center" wrapText="1"/>
    </xf>
    <xf numFmtId="49" fontId="23" fillId="10" borderId="24" xfId="4" applyNumberFormat="1" applyFont="1" applyFill="1" applyBorder="1" applyAlignment="1">
      <alignment horizontal="center" vertical="center" wrapText="1"/>
    </xf>
    <xf numFmtId="49" fontId="23" fillId="10" borderId="25" xfId="4" applyNumberFormat="1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/>
    </xf>
    <xf numFmtId="0" fontId="22" fillId="10" borderId="38" xfId="0" applyFont="1" applyFill="1" applyBorder="1" applyAlignment="1">
      <alignment horizontal="center" vertical="center"/>
    </xf>
    <xf numFmtId="0" fontId="23" fillId="15" borderId="36" xfId="0" applyFont="1" applyFill="1" applyBorder="1" applyAlignment="1">
      <alignment horizontal="center" vertical="center"/>
    </xf>
    <xf numFmtId="0" fontId="23" fillId="15" borderId="39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14" fontId="23" fillId="6" borderId="30" xfId="0" applyNumberFormat="1" applyFont="1" applyFill="1" applyBorder="1" applyAlignment="1">
      <alignment horizontal="center" vertical="center"/>
    </xf>
    <xf numFmtId="14" fontId="23" fillId="6" borderId="22" xfId="0" applyNumberFormat="1" applyFont="1" applyFill="1" applyBorder="1" applyAlignment="1">
      <alignment horizontal="center" vertical="center"/>
    </xf>
    <xf numFmtId="14" fontId="23" fillId="6" borderId="38" xfId="0" applyNumberFormat="1" applyFont="1" applyFill="1" applyBorder="1" applyAlignment="1">
      <alignment horizontal="center" vertical="center"/>
    </xf>
    <xf numFmtId="14" fontId="23" fillId="6" borderId="31" xfId="0" applyNumberFormat="1" applyFont="1" applyFill="1" applyBorder="1" applyAlignment="1">
      <alignment horizontal="center" vertical="center" shrinkToFit="1"/>
    </xf>
    <xf numFmtId="14" fontId="23" fillId="6" borderId="32" xfId="0" applyNumberFormat="1" applyFont="1" applyFill="1" applyBorder="1" applyAlignment="1">
      <alignment horizontal="center" vertical="center" shrinkToFit="1"/>
    </xf>
    <xf numFmtId="14" fontId="23" fillId="6" borderId="19" xfId="0" applyNumberFormat="1" applyFont="1" applyFill="1" applyBorder="1" applyAlignment="1">
      <alignment horizontal="center" vertical="center" shrinkToFit="1"/>
    </xf>
    <xf numFmtId="14" fontId="23" fillId="6" borderId="20" xfId="0" applyNumberFormat="1" applyFont="1" applyFill="1" applyBorder="1" applyAlignment="1">
      <alignment horizontal="center" vertical="center" shrinkToFit="1"/>
    </xf>
    <xf numFmtId="0" fontId="23" fillId="6" borderId="26" xfId="0" applyNumberFormat="1" applyFont="1" applyFill="1" applyBorder="1" applyAlignment="1">
      <alignment horizontal="center" vertical="center" shrinkToFit="1"/>
    </xf>
    <xf numFmtId="0" fontId="23" fillId="6" borderId="28" xfId="0" applyNumberFormat="1" applyFont="1" applyFill="1" applyBorder="1" applyAlignment="1">
      <alignment horizontal="center" vertical="center" shrinkToFit="1"/>
    </xf>
    <xf numFmtId="14" fontId="23" fillId="6" borderId="22" xfId="0" applyNumberFormat="1" applyFont="1" applyFill="1" applyBorder="1" applyAlignment="1">
      <alignment horizontal="center" vertical="center" wrapText="1"/>
    </xf>
    <xf numFmtId="14" fontId="23" fillId="6" borderId="38" xfId="0" applyNumberFormat="1" applyFont="1" applyFill="1" applyBorder="1" applyAlignment="1">
      <alignment horizontal="center" vertical="center" wrapText="1"/>
    </xf>
    <xf numFmtId="0" fontId="23" fillId="6" borderId="21" xfId="0" applyNumberFormat="1" applyFont="1" applyFill="1" applyBorder="1" applyAlignment="1">
      <alignment horizontal="center" vertical="center" shrinkToFit="1"/>
    </xf>
    <xf numFmtId="0" fontId="23" fillId="6" borderId="38" xfId="0" applyNumberFormat="1" applyFont="1" applyFill="1" applyBorder="1" applyAlignment="1">
      <alignment horizontal="center" vertical="center" shrinkToFit="1"/>
    </xf>
    <xf numFmtId="14" fontId="23" fillId="6" borderId="30" xfId="0" applyNumberFormat="1" applyFont="1" applyFill="1" applyBorder="1" applyAlignment="1">
      <alignment horizontal="center" vertical="center" shrinkToFit="1"/>
    </xf>
    <xf numFmtId="14" fontId="23" fillId="6" borderId="22" xfId="0" applyNumberFormat="1" applyFont="1" applyFill="1" applyBorder="1" applyAlignment="1">
      <alignment horizontal="center" vertical="center" shrinkToFit="1"/>
    </xf>
    <xf numFmtId="14" fontId="23" fillId="6" borderId="38" xfId="0" applyNumberFormat="1" applyFont="1" applyFill="1" applyBorder="1" applyAlignment="1">
      <alignment horizontal="center" vertical="center" shrinkToFit="1"/>
    </xf>
    <xf numFmtId="14" fontId="23" fillId="6" borderId="33" xfId="0" applyNumberFormat="1" applyFont="1" applyFill="1" applyBorder="1" applyAlignment="1">
      <alignment horizontal="center" vertical="center" shrinkToFit="1"/>
    </xf>
    <xf numFmtId="14" fontId="23" fillId="6" borderId="53" xfId="0" applyNumberFormat="1" applyFont="1" applyFill="1" applyBorder="1" applyAlignment="1">
      <alignment horizontal="center" vertical="center" shrinkToFit="1"/>
    </xf>
    <xf numFmtId="14" fontId="23" fillId="6" borderId="18" xfId="0" applyNumberFormat="1" applyFont="1" applyFill="1" applyBorder="1" applyAlignment="1">
      <alignment horizontal="center" vertical="center" shrinkToFit="1"/>
    </xf>
    <xf numFmtId="14" fontId="23" fillId="6" borderId="10" xfId="0" applyNumberFormat="1" applyFont="1" applyFill="1" applyBorder="1" applyAlignment="1">
      <alignment horizontal="center" vertical="center" shrinkToFit="1"/>
    </xf>
    <xf numFmtId="41" fontId="23" fillId="7" borderId="41" xfId="4" applyFont="1" applyFill="1" applyBorder="1" applyAlignment="1">
      <alignment horizontal="center" vertical="center"/>
    </xf>
    <xf numFmtId="41" fontId="23" fillId="7" borderId="42" xfId="4" applyFont="1" applyFill="1" applyBorder="1" applyAlignment="1">
      <alignment horizontal="center" vertical="center"/>
    </xf>
    <xf numFmtId="41" fontId="23" fillId="7" borderId="43" xfId="4" applyFont="1" applyFill="1" applyBorder="1" applyAlignment="1">
      <alignment horizontal="center" vertical="center"/>
    </xf>
    <xf numFmtId="41" fontId="23" fillId="6" borderId="33" xfId="4" applyFont="1" applyFill="1" applyBorder="1" applyAlignment="1">
      <alignment horizontal="center" vertical="center" wrapText="1"/>
    </xf>
    <xf numFmtId="41" fontId="23" fillId="6" borderId="27" xfId="4" applyFont="1" applyFill="1" applyBorder="1" applyAlignment="1">
      <alignment horizontal="center" vertical="center" wrapText="1"/>
    </xf>
    <xf numFmtId="41" fontId="23" fillId="6" borderId="29" xfId="4" applyFont="1" applyFill="1" applyBorder="1" applyAlignment="1">
      <alignment horizontal="center" vertical="center" wrapText="1"/>
    </xf>
    <xf numFmtId="41" fontId="23" fillId="6" borderId="31" xfId="4" applyFont="1" applyFill="1" applyBorder="1" applyAlignment="1">
      <alignment horizontal="center" vertical="center" wrapText="1"/>
    </xf>
    <xf numFmtId="41" fontId="23" fillId="6" borderId="26" xfId="4" applyFont="1" applyFill="1" applyBorder="1" applyAlignment="1">
      <alignment horizontal="center" vertical="center" wrapText="1"/>
    </xf>
    <xf numFmtId="41" fontId="23" fillId="6" borderId="28" xfId="4" applyFont="1" applyFill="1" applyBorder="1" applyAlignment="1">
      <alignment horizontal="center" vertical="center" wrapText="1"/>
    </xf>
    <xf numFmtId="0" fontId="23" fillId="6" borderId="0" xfId="0" applyNumberFormat="1" applyFont="1" applyFill="1" applyBorder="1" applyAlignment="1">
      <alignment horizontal="center" vertical="center" shrinkToFit="1"/>
    </xf>
    <xf numFmtId="0" fontId="23" fillId="6" borderId="40" xfId="0" applyNumberFormat="1" applyFont="1" applyFill="1" applyBorder="1" applyAlignment="1">
      <alignment horizontal="center" vertical="center" shrinkToFi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14" fontId="23" fillId="6" borderId="30" xfId="0" applyNumberFormat="1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/>
    </xf>
    <xf numFmtId="0" fontId="23" fillId="6" borderId="30" xfId="0" applyFont="1" applyFill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/>
    </xf>
    <xf numFmtId="0" fontId="23" fillId="6" borderId="38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16" borderId="5" xfId="0" applyFont="1" applyFill="1" applyBorder="1" applyAlignment="1">
      <alignment horizontal="center" vertical="center"/>
    </xf>
    <xf numFmtId="0" fontId="23" fillId="16" borderId="6" xfId="0" applyFont="1" applyFill="1" applyBorder="1" applyAlignment="1">
      <alignment horizontal="center" vertical="center"/>
    </xf>
    <xf numFmtId="0" fontId="23" fillId="16" borderId="44" xfId="0" applyFont="1" applyFill="1" applyBorder="1" applyAlignment="1">
      <alignment horizontal="center" vertical="center"/>
    </xf>
    <xf numFmtId="0" fontId="23" fillId="14" borderId="5" xfId="0" applyFont="1" applyFill="1" applyBorder="1" applyAlignment="1">
      <alignment horizontal="center" vertical="center"/>
    </xf>
    <xf numFmtId="0" fontId="23" fillId="14" borderId="6" xfId="0" applyFont="1" applyFill="1" applyBorder="1" applyAlignment="1">
      <alignment horizontal="center" vertical="center"/>
    </xf>
    <xf numFmtId="0" fontId="23" fillId="14" borderId="44" xfId="0" applyFont="1" applyFill="1" applyBorder="1" applyAlignment="1">
      <alignment horizontal="center" vertical="center"/>
    </xf>
    <xf numFmtId="0" fontId="23" fillId="16" borderId="36" xfId="0" applyFont="1" applyFill="1" applyBorder="1" applyAlignment="1">
      <alignment horizontal="center" vertical="center"/>
    </xf>
    <xf numFmtId="0" fontId="23" fillId="16" borderId="39" xfId="0" applyFont="1" applyFill="1" applyBorder="1" applyAlignment="1">
      <alignment horizontal="center" vertical="center"/>
    </xf>
    <xf numFmtId="0" fontId="22" fillId="11" borderId="22" xfId="0" applyFont="1" applyFill="1" applyBorder="1" applyAlignment="1">
      <alignment horizontal="center" vertical="center"/>
    </xf>
    <xf numFmtId="0" fontId="22" fillId="11" borderId="38" xfId="0" applyFont="1" applyFill="1" applyBorder="1" applyAlignment="1">
      <alignment horizontal="center" vertical="center"/>
    </xf>
    <xf numFmtId="0" fontId="23" fillId="14" borderId="36" xfId="0" applyFont="1" applyFill="1" applyBorder="1" applyAlignment="1">
      <alignment horizontal="center" vertical="center"/>
    </xf>
    <xf numFmtId="0" fontId="23" fillId="14" borderId="39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11" borderId="45" xfId="0" applyFont="1" applyFill="1" applyBorder="1" applyAlignment="1">
      <alignment horizontal="center" vertical="center"/>
    </xf>
    <xf numFmtId="0" fontId="23" fillId="11" borderId="24" xfId="0" applyFont="1" applyFill="1" applyBorder="1" applyAlignment="1">
      <alignment horizontal="center" vertical="center"/>
    </xf>
    <xf numFmtId="0" fontId="23" fillId="11" borderId="25" xfId="0" applyFont="1" applyFill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3" fillId="11" borderId="23" xfId="0" applyFont="1" applyFill="1" applyBorder="1" applyAlignment="1">
      <alignment horizontal="center" vertical="center" wrapText="1"/>
    </xf>
    <xf numFmtId="0" fontId="23" fillId="11" borderId="24" xfId="0" applyFont="1" applyFill="1" applyBorder="1" applyAlignment="1">
      <alignment horizontal="center" vertical="center" wrapText="1"/>
    </xf>
    <xf numFmtId="0" fontId="23" fillId="11" borderId="25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 applyProtection="1">
      <alignment horizontal="center" vertical="center" shrinkToFit="1"/>
    </xf>
    <xf numFmtId="0" fontId="16" fillId="0" borderId="22" xfId="0" applyFont="1" applyFill="1" applyBorder="1" applyAlignment="1" applyProtection="1">
      <alignment horizontal="center" vertical="center" shrinkToFit="1"/>
    </xf>
    <xf numFmtId="0" fontId="16" fillId="0" borderId="18" xfId="0" applyFont="1" applyFill="1" applyBorder="1" applyAlignment="1" applyProtection="1">
      <alignment horizontal="center" vertical="center" shrinkToFit="1"/>
    </xf>
  </cellXfs>
  <cellStyles count="5">
    <cellStyle name="20% - 강조색2" xfId="2" builtinId="34"/>
    <cellStyle name="나쁨" xfId="1" builtinId="27"/>
    <cellStyle name="쉼표 [0]" xfId="4" builtinId="6"/>
    <cellStyle name="표준" xfId="0" builtinId="0"/>
    <cellStyle name="표준 2" xfId="3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11206</xdr:colOff>
      <xdr:row>1</xdr:row>
      <xdr:rowOff>0</xdr:rowOff>
    </xdr:from>
    <xdr:to>
      <xdr:col>20</xdr:col>
      <xdr:colOff>986118</xdr:colOff>
      <xdr:row>11</xdr:row>
      <xdr:rowOff>197227</xdr:rowOff>
    </xdr:to>
    <xdr:grpSp>
      <xdr:nvGrpSpPr>
        <xdr:cNvPr id="2" name="그룹 1"/>
        <xdr:cNvGrpSpPr/>
      </xdr:nvGrpSpPr>
      <xdr:grpSpPr>
        <a:xfrm>
          <a:off x="9930813" y="190500"/>
          <a:ext cx="4376698" cy="4197727"/>
          <a:chOff x="179512" y="320759"/>
          <a:chExt cx="4620299" cy="4177718"/>
        </a:xfrm>
      </xdr:grpSpPr>
      <xdr:sp macro="" textlink="">
        <xdr:nvSpPr>
          <xdr:cNvPr id="3" name="직사각형 2"/>
          <xdr:cNvSpPr/>
        </xdr:nvSpPr>
        <xdr:spPr>
          <a:xfrm>
            <a:off x="179512" y="320759"/>
            <a:ext cx="4608512" cy="4177718"/>
          </a:xfrm>
          <a:prstGeom prst="rect">
            <a:avLst/>
          </a:prstGeom>
          <a:solidFill>
            <a:schemeClr val="bg1"/>
          </a:solidFill>
          <a:ln w="28575">
            <a:solidFill>
              <a:srgbClr val="0900C2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pic>
        <xdr:nvPicPr>
          <xdr:cNvPr id="4" name="그림 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/>
          <a:srcRect l="4017" t="38626" r="72319" b="44407"/>
          <a:stretch/>
        </xdr:blipFill>
        <xdr:spPr>
          <a:xfrm>
            <a:off x="366658" y="1332627"/>
            <a:ext cx="4320480" cy="1744796"/>
          </a:xfrm>
          <a:prstGeom prst="rect">
            <a:avLst/>
          </a:prstGeom>
        </xdr:spPr>
      </xdr:pic>
      <xdr:sp macro="" textlink="">
        <xdr:nvSpPr>
          <xdr:cNvPr id="5" name="TextBox 5"/>
          <xdr:cNvSpPr txBox="1"/>
        </xdr:nvSpPr>
        <xdr:spPr>
          <a:xfrm>
            <a:off x="179512" y="692696"/>
            <a:ext cx="4507626" cy="6258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342900" indent="-342900">
              <a:buAutoNum type="arabicPeriod"/>
            </a:pPr>
            <a:r>
              <a:rPr lang="ko-KR" altLang="en-US" sz="1600">
                <a:solidFill>
                  <a:srgbClr val="FF0000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노란색 셀</a:t>
            </a:r>
            <a:r>
              <a:rPr lang="ko-KR" altLang="en-US" sz="1600">
                <a:latin typeface="HY헤드라인M" panose="02030600000101010101" pitchFamily="18" charset="-127"/>
                <a:ea typeface="HY헤드라인M" panose="02030600000101010101" pitchFamily="18" charset="-127"/>
              </a:rPr>
              <a:t>은 보기 메뉴에서 선택 입력</a:t>
            </a:r>
            <a:endParaRPr lang="en-US" altLang="ko-KR" sz="1600">
              <a:latin typeface="HY헤드라인M" panose="02030600000101010101" pitchFamily="18" charset="-127"/>
              <a:ea typeface="HY헤드라인M" panose="02030600000101010101" pitchFamily="18" charset="-127"/>
            </a:endParaRPr>
          </a:p>
          <a:p>
            <a:r>
              <a:rPr lang="en-US" altLang="ko-KR" sz="1400">
                <a:latin typeface="HY헤드라인M" panose="02030600000101010101" pitchFamily="18" charset="-127"/>
                <a:ea typeface="HY헤드라인M" panose="02030600000101010101" pitchFamily="18" charset="-127"/>
              </a:rPr>
              <a:t>    - </a:t>
            </a:r>
            <a:r>
              <a:rPr lang="ko-KR" altLang="en-US" sz="1400">
                <a:latin typeface="HY헤드라인M" panose="02030600000101010101" pitchFamily="18" charset="-127"/>
                <a:ea typeface="HY헤드라인M" panose="02030600000101010101" pitchFamily="18" charset="-127"/>
              </a:rPr>
              <a:t>직접 타이핑은 불가능함</a:t>
            </a:r>
          </a:p>
        </xdr:txBody>
      </xdr:sp>
      <xdr:sp macro="" textlink="">
        <xdr:nvSpPr>
          <xdr:cNvPr id="6" name="직사각형 5"/>
          <xdr:cNvSpPr/>
        </xdr:nvSpPr>
        <xdr:spPr>
          <a:xfrm>
            <a:off x="2535524" y="1557277"/>
            <a:ext cx="1711668" cy="1259143"/>
          </a:xfrm>
          <a:prstGeom prst="rect">
            <a:avLst/>
          </a:prstGeom>
          <a:noFill/>
          <a:ln w="3810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7" name="TextBox 7"/>
          <xdr:cNvSpPr txBox="1"/>
        </xdr:nvSpPr>
        <xdr:spPr>
          <a:xfrm>
            <a:off x="179512" y="3114668"/>
            <a:ext cx="4104456" cy="39241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600">
                <a:solidFill>
                  <a:srgbClr val="FF0000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2.  </a:t>
            </a:r>
            <a:r>
              <a:rPr lang="ko-KR" altLang="en-US" sz="1600">
                <a:solidFill>
                  <a:srgbClr val="FF0000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흰색 셀</a:t>
            </a:r>
            <a:r>
              <a:rPr lang="ko-KR" altLang="en-US" sz="1600">
                <a:latin typeface="HY헤드라인M" panose="02030600000101010101" pitchFamily="18" charset="-127"/>
                <a:ea typeface="HY헤드라인M" panose="02030600000101010101" pitchFamily="18" charset="-127"/>
              </a:rPr>
              <a:t>은 직접 타이핑 입력</a:t>
            </a:r>
          </a:p>
        </xdr:txBody>
      </xdr:sp>
      <xdr:pic>
        <xdr:nvPicPr>
          <xdr:cNvPr id="8" name="Picture 2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16" t="26493" r="72095" b="64180"/>
          <a:stretch/>
        </xdr:blipFill>
        <xdr:spPr bwMode="auto">
          <a:xfrm>
            <a:off x="347216" y="3489334"/>
            <a:ext cx="4368800" cy="95947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sp macro="" textlink="">
        <xdr:nvSpPr>
          <xdr:cNvPr id="9" name="직사각형 8"/>
          <xdr:cNvSpPr/>
        </xdr:nvSpPr>
        <xdr:spPr>
          <a:xfrm>
            <a:off x="2545543" y="3493527"/>
            <a:ext cx="1503075" cy="288032"/>
          </a:xfrm>
          <a:prstGeom prst="rect">
            <a:avLst/>
          </a:prstGeom>
          <a:noFill/>
          <a:ln w="3810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0" name="TextBox 12"/>
          <xdr:cNvSpPr txBox="1"/>
        </xdr:nvSpPr>
        <xdr:spPr>
          <a:xfrm>
            <a:off x="179512" y="330780"/>
            <a:ext cx="4620299" cy="42575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2000">
                <a:solidFill>
                  <a:srgbClr val="0000FF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&lt; </a:t>
            </a:r>
            <a:r>
              <a:rPr lang="ko-KR" altLang="en-US" sz="2000">
                <a:solidFill>
                  <a:srgbClr val="0000FF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작성 유의사항 </a:t>
            </a:r>
            <a:r>
              <a:rPr lang="en-US" altLang="ko-KR" sz="2000">
                <a:solidFill>
                  <a:srgbClr val="0000FF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&gt;</a:t>
            </a:r>
            <a:endParaRPr lang="ko-KR" altLang="en-US" sz="2000">
              <a:solidFill>
                <a:srgbClr val="0000FF"/>
              </a:solidFill>
              <a:latin typeface="HY헤드라인M" panose="02030600000101010101" pitchFamily="18" charset="-127"/>
              <a:ea typeface="HY헤드라인M" panose="02030600000101010101" pitchFamily="18" charset="-127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11206</xdr:colOff>
      <xdr:row>1</xdr:row>
      <xdr:rowOff>0</xdr:rowOff>
    </xdr:from>
    <xdr:to>
      <xdr:col>20</xdr:col>
      <xdr:colOff>986118</xdr:colOff>
      <xdr:row>11</xdr:row>
      <xdr:rowOff>197227</xdr:rowOff>
    </xdr:to>
    <xdr:grpSp>
      <xdr:nvGrpSpPr>
        <xdr:cNvPr id="2" name="그룹 1"/>
        <xdr:cNvGrpSpPr/>
      </xdr:nvGrpSpPr>
      <xdr:grpSpPr>
        <a:xfrm>
          <a:off x="9930813" y="190500"/>
          <a:ext cx="4376698" cy="4197727"/>
          <a:chOff x="179512" y="320759"/>
          <a:chExt cx="4620299" cy="4177718"/>
        </a:xfrm>
      </xdr:grpSpPr>
      <xdr:sp macro="" textlink="">
        <xdr:nvSpPr>
          <xdr:cNvPr id="3" name="직사각형 2"/>
          <xdr:cNvSpPr/>
        </xdr:nvSpPr>
        <xdr:spPr>
          <a:xfrm>
            <a:off x="179512" y="320759"/>
            <a:ext cx="4608512" cy="4177718"/>
          </a:xfrm>
          <a:prstGeom prst="rect">
            <a:avLst/>
          </a:prstGeom>
          <a:solidFill>
            <a:schemeClr val="bg1"/>
          </a:solidFill>
          <a:ln w="28575">
            <a:solidFill>
              <a:srgbClr val="0900C2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pic>
        <xdr:nvPicPr>
          <xdr:cNvPr id="4" name="그림 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/>
          <a:srcRect l="4017" t="38626" r="72319" b="44407"/>
          <a:stretch/>
        </xdr:blipFill>
        <xdr:spPr>
          <a:xfrm>
            <a:off x="366658" y="1332627"/>
            <a:ext cx="4320480" cy="1744796"/>
          </a:xfrm>
          <a:prstGeom prst="rect">
            <a:avLst/>
          </a:prstGeom>
        </xdr:spPr>
      </xdr:pic>
      <xdr:sp macro="" textlink="">
        <xdr:nvSpPr>
          <xdr:cNvPr id="5" name="TextBox 5"/>
          <xdr:cNvSpPr txBox="1"/>
        </xdr:nvSpPr>
        <xdr:spPr>
          <a:xfrm>
            <a:off x="179512" y="692696"/>
            <a:ext cx="4507626" cy="6258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342900" indent="-342900">
              <a:buAutoNum type="arabicPeriod"/>
            </a:pPr>
            <a:r>
              <a:rPr lang="ko-KR" altLang="en-US" sz="1600">
                <a:solidFill>
                  <a:srgbClr val="FF0000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노란색 셀</a:t>
            </a:r>
            <a:r>
              <a:rPr lang="ko-KR" altLang="en-US" sz="1600">
                <a:latin typeface="HY헤드라인M" panose="02030600000101010101" pitchFamily="18" charset="-127"/>
                <a:ea typeface="HY헤드라인M" panose="02030600000101010101" pitchFamily="18" charset="-127"/>
              </a:rPr>
              <a:t>은 보기 메뉴에서 선택 입력</a:t>
            </a:r>
            <a:endParaRPr lang="en-US" altLang="ko-KR" sz="1600">
              <a:latin typeface="HY헤드라인M" panose="02030600000101010101" pitchFamily="18" charset="-127"/>
              <a:ea typeface="HY헤드라인M" panose="02030600000101010101" pitchFamily="18" charset="-127"/>
            </a:endParaRPr>
          </a:p>
          <a:p>
            <a:r>
              <a:rPr lang="en-US" altLang="ko-KR" sz="1400">
                <a:latin typeface="HY헤드라인M" panose="02030600000101010101" pitchFamily="18" charset="-127"/>
                <a:ea typeface="HY헤드라인M" panose="02030600000101010101" pitchFamily="18" charset="-127"/>
              </a:rPr>
              <a:t>    - </a:t>
            </a:r>
            <a:r>
              <a:rPr lang="ko-KR" altLang="en-US" sz="1400">
                <a:latin typeface="HY헤드라인M" panose="02030600000101010101" pitchFamily="18" charset="-127"/>
                <a:ea typeface="HY헤드라인M" panose="02030600000101010101" pitchFamily="18" charset="-127"/>
              </a:rPr>
              <a:t>직접 타이핑은 불가능함</a:t>
            </a:r>
          </a:p>
        </xdr:txBody>
      </xdr:sp>
      <xdr:sp macro="" textlink="">
        <xdr:nvSpPr>
          <xdr:cNvPr id="6" name="직사각형 5"/>
          <xdr:cNvSpPr/>
        </xdr:nvSpPr>
        <xdr:spPr>
          <a:xfrm>
            <a:off x="2535524" y="1557277"/>
            <a:ext cx="1711668" cy="1259143"/>
          </a:xfrm>
          <a:prstGeom prst="rect">
            <a:avLst/>
          </a:prstGeom>
          <a:noFill/>
          <a:ln w="3810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7" name="TextBox 7"/>
          <xdr:cNvSpPr txBox="1"/>
        </xdr:nvSpPr>
        <xdr:spPr>
          <a:xfrm>
            <a:off x="179512" y="3114668"/>
            <a:ext cx="4104456" cy="39241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600">
                <a:solidFill>
                  <a:srgbClr val="FF0000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2.  </a:t>
            </a:r>
            <a:r>
              <a:rPr lang="ko-KR" altLang="en-US" sz="1600">
                <a:solidFill>
                  <a:srgbClr val="FF0000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흰색 셀</a:t>
            </a:r>
            <a:r>
              <a:rPr lang="ko-KR" altLang="en-US" sz="1600">
                <a:latin typeface="HY헤드라인M" panose="02030600000101010101" pitchFamily="18" charset="-127"/>
                <a:ea typeface="HY헤드라인M" panose="02030600000101010101" pitchFamily="18" charset="-127"/>
              </a:rPr>
              <a:t>은 직접 타이핑 입력</a:t>
            </a:r>
          </a:p>
        </xdr:txBody>
      </xdr:sp>
      <xdr:pic>
        <xdr:nvPicPr>
          <xdr:cNvPr id="8" name="Picture 2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16" t="26493" r="72095" b="64180"/>
          <a:stretch/>
        </xdr:blipFill>
        <xdr:spPr bwMode="auto">
          <a:xfrm>
            <a:off x="347216" y="3489334"/>
            <a:ext cx="4368800" cy="95947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</xdr:pic>
      <xdr:sp macro="" textlink="">
        <xdr:nvSpPr>
          <xdr:cNvPr id="9" name="직사각형 8"/>
          <xdr:cNvSpPr/>
        </xdr:nvSpPr>
        <xdr:spPr>
          <a:xfrm>
            <a:off x="2545543" y="3493527"/>
            <a:ext cx="1503075" cy="288032"/>
          </a:xfrm>
          <a:prstGeom prst="rect">
            <a:avLst/>
          </a:prstGeom>
          <a:noFill/>
          <a:ln w="3810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0" name="TextBox 12"/>
          <xdr:cNvSpPr txBox="1"/>
        </xdr:nvSpPr>
        <xdr:spPr>
          <a:xfrm>
            <a:off x="179512" y="330780"/>
            <a:ext cx="4620299" cy="42575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ko-KR" sz="2000">
                <a:solidFill>
                  <a:srgbClr val="0000FF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&lt; </a:t>
            </a:r>
            <a:r>
              <a:rPr lang="ko-KR" altLang="en-US" sz="2000">
                <a:solidFill>
                  <a:srgbClr val="0000FF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작성 유의사항 </a:t>
            </a:r>
            <a:r>
              <a:rPr lang="en-US" altLang="ko-KR" sz="2000">
                <a:solidFill>
                  <a:srgbClr val="0000FF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&gt;</a:t>
            </a:r>
            <a:endParaRPr lang="ko-KR" altLang="en-US" sz="2000">
              <a:solidFill>
                <a:srgbClr val="0000FF"/>
              </a:solidFill>
              <a:latin typeface="HY헤드라인M" panose="02030600000101010101" pitchFamily="18" charset="-127"/>
              <a:ea typeface="HY헤드라인M" panose="02030600000101010101" pitchFamily="18" charset="-127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38100</xdr:rowOff>
    </xdr:from>
    <xdr:to>
      <xdr:col>74</xdr:col>
      <xdr:colOff>308016</xdr:colOff>
      <xdr:row>48</xdr:row>
      <xdr:rowOff>118171</xdr:rowOff>
    </xdr:to>
    <xdr:sp macro="" textlink="">
      <xdr:nvSpPr>
        <xdr:cNvPr id="3" name="직사각형 2"/>
        <xdr:cNvSpPr/>
      </xdr:nvSpPr>
      <xdr:spPr>
        <a:xfrm>
          <a:off x="38100" y="1371600"/>
          <a:ext cx="59096316" cy="598557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30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  <a:latin typeface="HY견고딕" panose="02030600000101010101" pitchFamily="18" charset="-127"/>
              <a:ea typeface="HY견고딕" panose="02030600000101010101" pitchFamily="18" charset="-127"/>
            </a:rPr>
            <a:t>  이 탭을 수정하지 마세요</a:t>
          </a:r>
          <a:r>
            <a:rPr lang="en-US" altLang="ko-KR" sz="30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  <a:latin typeface="HY견고딕" panose="02030600000101010101" pitchFamily="18" charset="-127"/>
              <a:ea typeface="HY견고딕" panose="02030600000101010101" pitchFamily="18" charset="-127"/>
            </a:rPr>
            <a:t>.</a:t>
          </a:r>
          <a:endParaRPr lang="ko-KR" altLang="en-US" sz="30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83</xdr:col>
      <xdr:colOff>619540</xdr:colOff>
      <xdr:row>0</xdr:row>
      <xdr:rowOff>0</xdr:rowOff>
    </xdr:to>
    <xdr:sp macro="" textlink="">
      <xdr:nvSpPr>
        <xdr:cNvPr id="3" name="직사각형 2"/>
        <xdr:cNvSpPr/>
      </xdr:nvSpPr>
      <xdr:spPr>
        <a:xfrm>
          <a:off x="0" y="0"/>
          <a:ext cx="93269775" cy="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30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  <a:latin typeface="HY견고딕" panose="02030600000101010101" pitchFamily="18" charset="-127"/>
              <a:ea typeface="HY견고딕" panose="02030600000101010101" pitchFamily="18" charset="-127"/>
            </a:rPr>
            <a:t>  이 탭을 수정하지 마세요</a:t>
          </a:r>
          <a:r>
            <a:rPr lang="en-US" altLang="ko-KR" sz="30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  <a:latin typeface="HY견고딕" panose="02030600000101010101" pitchFamily="18" charset="-127"/>
              <a:ea typeface="HY견고딕" panose="02030600000101010101" pitchFamily="18" charset="-127"/>
            </a:rPr>
            <a:t>.</a:t>
          </a:r>
          <a:endParaRPr lang="ko-KR" altLang="en-US" sz="30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52</xdr:col>
      <xdr:colOff>879516</xdr:colOff>
      <xdr:row>132</xdr:row>
      <xdr:rowOff>99121</xdr:rowOff>
    </xdr:to>
    <xdr:sp macro="" textlink="">
      <xdr:nvSpPr>
        <xdr:cNvPr id="4" name="직사각형 3"/>
        <xdr:cNvSpPr/>
      </xdr:nvSpPr>
      <xdr:spPr>
        <a:xfrm>
          <a:off x="0" y="0"/>
          <a:ext cx="62296716" cy="596652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30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  <a:latin typeface="HY견고딕" panose="02030600000101010101" pitchFamily="18" charset="-127"/>
              <a:ea typeface="HY견고딕" panose="02030600000101010101" pitchFamily="18" charset="-127"/>
            </a:rPr>
            <a:t>  이 탭을 수정하지 마세요</a:t>
          </a:r>
          <a:r>
            <a:rPr lang="en-US" altLang="ko-KR" sz="30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  <a:latin typeface="HY견고딕" panose="02030600000101010101" pitchFamily="18" charset="-127"/>
              <a:ea typeface="HY견고딕" panose="02030600000101010101" pitchFamily="18" charset="-127"/>
            </a:rPr>
            <a:t>.</a:t>
          </a:r>
          <a:endParaRPr lang="ko-KR" altLang="en-US" sz="30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  <a:latin typeface="HY견고딕" panose="02030600000101010101" pitchFamily="18" charset="-127"/>
            <a:ea typeface="HY견고딕" panose="02030600000101010101" pitchFamily="18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E49"/>
  <sheetViews>
    <sheetView tabSelected="1" view="pageBreakPreview" zoomScale="70" zoomScaleNormal="55" zoomScaleSheetLayoutView="70" workbookViewId="0"/>
  </sheetViews>
  <sheetFormatPr defaultRowHeight="13.5" x14ac:dyDescent="0.3"/>
  <cols>
    <col min="1" max="1" width="2.625" style="86" customWidth="1"/>
    <col min="2" max="2" width="19.625" style="85" customWidth="1"/>
    <col min="3" max="3" width="5.625" style="85" customWidth="1"/>
    <col min="4" max="4" width="8.625" style="85" customWidth="1"/>
    <col min="5" max="5" width="7.625" style="85" customWidth="1"/>
    <col min="6" max="6" width="3.875" style="85" customWidth="1"/>
    <col min="7" max="7" width="8.625" style="85" customWidth="1"/>
    <col min="8" max="8" width="7.625" style="85" customWidth="1"/>
    <col min="9" max="9" width="6.625" style="85" customWidth="1"/>
    <col min="10" max="11" width="10.625" style="85" customWidth="1"/>
    <col min="12" max="12" width="13.625" style="85" customWidth="1"/>
    <col min="13" max="14" width="10.625" style="85" customWidth="1"/>
    <col min="15" max="15" width="2.625" style="86" customWidth="1"/>
    <col min="16" max="20" width="9" style="86"/>
    <col min="21" max="21" width="13.5" style="86" bestFit="1" customWidth="1"/>
    <col min="22" max="22" width="9" style="86"/>
    <col min="23" max="23" width="16.5" style="86" bestFit="1" customWidth="1"/>
    <col min="24" max="16384" width="9" style="86"/>
  </cols>
  <sheetData>
    <row r="1" spans="2:31" ht="15" customHeight="1" x14ac:dyDescent="0.3"/>
    <row r="2" spans="2:31" s="87" customFormat="1" ht="31.5" x14ac:dyDescent="0.3">
      <c r="B2" s="135" t="s">
        <v>280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2:31" ht="9.75" customHeight="1" thickBot="1" x14ac:dyDescent="0.35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2:31" ht="35.1" customHeight="1" x14ac:dyDescent="0.3">
      <c r="B4" s="136" t="s">
        <v>202</v>
      </c>
      <c r="C4" s="139" t="s">
        <v>211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40"/>
    </row>
    <row r="5" spans="2:31" ht="35.1" customHeight="1" x14ac:dyDescent="0.3">
      <c r="B5" s="137"/>
      <c r="C5" s="141" t="s">
        <v>212</v>
      </c>
      <c r="D5" s="142"/>
      <c r="E5" s="143"/>
      <c r="F5" s="143"/>
      <c r="G5" s="143"/>
      <c r="H5" s="142" t="s">
        <v>204</v>
      </c>
      <c r="I5" s="142"/>
      <c r="J5" s="144"/>
      <c r="K5" s="145"/>
      <c r="L5" s="62" t="s">
        <v>71</v>
      </c>
      <c r="M5" s="146"/>
      <c r="N5" s="147"/>
    </row>
    <row r="6" spans="2:31" ht="35.1" customHeight="1" x14ac:dyDescent="0.3">
      <c r="B6" s="137"/>
      <c r="C6" s="141" t="s">
        <v>213</v>
      </c>
      <c r="D6" s="142"/>
      <c r="E6" s="148"/>
      <c r="F6" s="148"/>
      <c r="G6" s="148"/>
      <c r="H6" s="157"/>
      <c r="I6" s="158"/>
      <c r="J6" s="158"/>
      <c r="K6" s="158"/>
      <c r="L6" s="159"/>
      <c r="M6" s="114" t="s">
        <v>218</v>
      </c>
      <c r="N6" s="65"/>
    </row>
    <row r="7" spans="2:31" ht="35.1" customHeight="1" thickBot="1" x14ac:dyDescent="0.35">
      <c r="B7" s="138"/>
      <c r="C7" s="160" t="s">
        <v>206</v>
      </c>
      <c r="D7" s="161"/>
      <c r="E7" s="162"/>
      <c r="F7" s="162"/>
      <c r="G7" s="162"/>
      <c r="H7" s="161" t="s">
        <v>214</v>
      </c>
      <c r="I7" s="161"/>
      <c r="J7" s="163"/>
      <c r="K7" s="164"/>
      <c r="L7" s="116" t="s">
        <v>69</v>
      </c>
      <c r="M7" s="165"/>
      <c r="N7" s="166"/>
    </row>
    <row r="8" spans="2:31" ht="35.1" customHeight="1" thickBot="1" x14ac:dyDescent="0.35">
      <c r="B8" s="69" t="s">
        <v>216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3"/>
      <c r="P8" s="156"/>
      <c r="Q8" s="156"/>
      <c r="R8" s="156"/>
    </row>
    <row r="9" spans="2:31" ht="35.1" customHeight="1" x14ac:dyDescent="0.3">
      <c r="B9" s="149" t="s">
        <v>217</v>
      </c>
      <c r="C9" s="152" t="s">
        <v>2</v>
      </c>
      <c r="D9" s="152"/>
      <c r="E9" s="153"/>
      <c r="F9" s="153"/>
      <c r="G9" s="153"/>
      <c r="H9" s="152" t="s">
        <v>100</v>
      </c>
      <c r="I9" s="152"/>
      <c r="J9" s="153"/>
      <c r="K9" s="153"/>
      <c r="L9" s="111" t="s">
        <v>101</v>
      </c>
      <c r="M9" s="154"/>
      <c r="N9" s="155"/>
      <c r="P9" s="156"/>
      <c r="Q9" s="156"/>
      <c r="R9" s="156"/>
    </row>
    <row r="10" spans="2:31" ht="35.1" customHeight="1" x14ac:dyDescent="0.3">
      <c r="B10" s="150"/>
      <c r="C10" s="142" t="s">
        <v>102</v>
      </c>
      <c r="D10" s="142"/>
      <c r="E10" s="143"/>
      <c r="F10" s="143"/>
      <c r="G10" s="143"/>
      <c r="H10" s="142" t="s">
        <v>46</v>
      </c>
      <c r="I10" s="142"/>
      <c r="J10" s="143"/>
      <c r="K10" s="143"/>
      <c r="L10" s="114" t="s">
        <v>88</v>
      </c>
      <c r="M10" s="167"/>
      <c r="N10" s="168"/>
    </row>
    <row r="11" spans="2:31" ht="35.1" customHeight="1" thickBot="1" x14ac:dyDescent="0.35">
      <c r="B11" s="151"/>
      <c r="C11" s="169" t="s">
        <v>70</v>
      </c>
      <c r="D11" s="169"/>
      <c r="E11" s="170"/>
      <c r="F11" s="170"/>
      <c r="G11" s="170"/>
      <c r="H11" s="171"/>
      <c r="I11" s="171"/>
      <c r="J11" s="171"/>
      <c r="K11" s="171"/>
      <c r="L11" s="171"/>
      <c r="M11" s="117" t="s">
        <v>218</v>
      </c>
      <c r="N11" s="72"/>
    </row>
    <row r="12" spans="2:31" ht="35.1" customHeight="1" x14ac:dyDescent="0.3">
      <c r="B12" s="185" t="s">
        <v>215</v>
      </c>
      <c r="C12" s="70" t="s">
        <v>11</v>
      </c>
      <c r="D12" s="186" t="s">
        <v>4</v>
      </c>
      <c r="E12" s="187"/>
      <c r="F12" s="188" t="s">
        <v>98</v>
      </c>
      <c r="G12" s="188"/>
      <c r="H12" s="188" t="s">
        <v>82</v>
      </c>
      <c r="I12" s="188"/>
      <c r="J12" s="188"/>
      <c r="K12" s="188"/>
      <c r="L12" s="188" t="s">
        <v>5</v>
      </c>
      <c r="M12" s="188"/>
      <c r="N12" s="189"/>
    </row>
    <row r="13" spans="2:31" ht="35.1" customHeight="1" x14ac:dyDescent="0.3">
      <c r="B13" s="150"/>
      <c r="C13" s="113">
        <v>1</v>
      </c>
      <c r="D13" s="90"/>
      <c r="E13" s="91"/>
      <c r="F13" s="148"/>
      <c r="G13" s="148"/>
      <c r="H13" s="143"/>
      <c r="I13" s="143"/>
      <c r="J13" s="143"/>
      <c r="K13" s="143"/>
      <c r="L13" s="143"/>
      <c r="M13" s="143"/>
      <c r="N13" s="174"/>
      <c r="P13" s="94"/>
      <c r="Q13" s="94"/>
      <c r="R13" s="94"/>
      <c r="S13" s="94"/>
      <c r="T13" s="94"/>
      <c r="U13" s="94"/>
      <c r="V13" s="95"/>
      <c r="W13" s="96"/>
      <c r="X13" s="96"/>
      <c r="Y13" s="96"/>
      <c r="Z13" s="96"/>
      <c r="AA13" s="97"/>
      <c r="AB13" s="97"/>
      <c r="AC13" s="97"/>
      <c r="AD13" s="97"/>
      <c r="AE13" s="97"/>
    </row>
    <row r="14" spans="2:31" ht="35.1" customHeight="1" x14ac:dyDescent="0.3">
      <c r="B14" s="150"/>
      <c r="C14" s="113">
        <v>2</v>
      </c>
      <c r="D14" s="90"/>
      <c r="E14" s="91"/>
      <c r="F14" s="148"/>
      <c r="G14" s="148"/>
      <c r="H14" s="143"/>
      <c r="I14" s="143"/>
      <c r="J14" s="143"/>
      <c r="K14" s="143"/>
      <c r="L14" s="143"/>
      <c r="M14" s="143"/>
      <c r="N14" s="174"/>
      <c r="P14" s="94"/>
      <c r="Q14" s="94"/>
      <c r="R14" s="94"/>
      <c r="S14" s="95"/>
      <c r="T14" s="95"/>
      <c r="U14" s="95"/>
      <c r="V14" s="95"/>
      <c r="W14" s="96"/>
      <c r="X14" s="96"/>
      <c r="Y14" s="96"/>
      <c r="Z14" s="96"/>
      <c r="AA14" s="97"/>
      <c r="AB14" s="97"/>
      <c r="AC14" s="97"/>
      <c r="AD14" s="97"/>
      <c r="AE14" s="97"/>
    </row>
    <row r="15" spans="2:31" ht="35.1" customHeight="1" thickBot="1" x14ac:dyDescent="0.35">
      <c r="B15" s="178"/>
      <c r="C15" s="115">
        <v>3</v>
      </c>
      <c r="D15" s="66"/>
      <c r="E15" s="67"/>
      <c r="F15" s="175"/>
      <c r="G15" s="175"/>
      <c r="H15" s="176"/>
      <c r="I15" s="176"/>
      <c r="J15" s="176"/>
      <c r="K15" s="176"/>
      <c r="L15" s="176"/>
      <c r="M15" s="176"/>
      <c r="N15" s="177"/>
      <c r="P15" s="95"/>
      <c r="Q15" s="95"/>
      <c r="R15" s="95"/>
      <c r="S15" s="95"/>
      <c r="T15" s="95"/>
      <c r="U15" s="95"/>
      <c r="V15" s="95"/>
      <c r="W15" s="96"/>
      <c r="X15" s="96"/>
      <c r="Y15" s="96"/>
      <c r="Z15" s="96"/>
      <c r="AA15" s="97"/>
      <c r="AB15" s="97"/>
      <c r="AC15" s="97"/>
      <c r="AD15" s="97"/>
      <c r="AE15" s="97"/>
    </row>
    <row r="16" spans="2:31" ht="35.1" customHeight="1" x14ac:dyDescent="0.3">
      <c r="B16" s="149" t="s">
        <v>221</v>
      </c>
      <c r="C16" s="179" t="s">
        <v>6</v>
      </c>
      <c r="D16" s="179"/>
      <c r="E16" s="179"/>
      <c r="F16" s="180" t="s">
        <v>33</v>
      </c>
      <c r="G16" s="181"/>
      <c r="H16" s="152" t="s">
        <v>87</v>
      </c>
      <c r="I16" s="152"/>
      <c r="J16" s="152"/>
      <c r="K16" s="152"/>
      <c r="L16" s="180" t="s">
        <v>86</v>
      </c>
      <c r="M16" s="179"/>
      <c r="N16" s="182"/>
      <c r="P16" s="95"/>
      <c r="Q16" s="95"/>
      <c r="R16" s="95"/>
      <c r="S16" s="95"/>
      <c r="T16" s="95"/>
      <c r="U16" s="95"/>
      <c r="V16" s="95"/>
      <c r="W16" s="96"/>
      <c r="X16" s="96"/>
      <c r="Y16" s="96"/>
      <c r="Z16" s="96"/>
      <c r="AA16" s="97"/>
      <c r="AB16" s="97"/>
      <c r="AC16" s="97"/>
      <c r="AD16" s="97"/>
      <c r="AE16" s="97"/>
    </row>
    <row r="17" spans="2:31" ht="35.1" customHeight="1" x14ac:dyDescent="0.3">
      <c r="B17" s="150"/>
      <c r="C17" s="183"/>
      <c r="D17" s="184"/>
      <c r="E17" s="91"/>
      <c r="F17" s="191"/>
      <c r="G17" s="192"/>
      <c r="H17" s="143"/>
      <c r="I17" s="143"/>
      <c r="J17" s="143"/>
      <c r="K17" s="143"/>
      <c r="L17" s="157"/>
      <c r="M17" s="158"/>
      <c r="N17" s="193"/>
      <c r="P17" s="94" t="s">
        <v>263</v>
      </c>
      <c r="Q17" s="94"/>
      <c r="R17" s="94"/>
      <c r="S17" s="94"/>
      <c r="T17" s="94"/>
      <c r="U17" s="94"/>
      <c r="V17" s="95"/>
      <c r="W17" s="96"/>
      <c r="X17" s="96"/>
      <c r="Y17" s="96"/>
      <c r="Z17" s="96"/>
      <c r="AA17" s="97"/>
      <c r="AB17" s="97"/>
      <c r="AC17" s="97"/>
      <c r="AD17" s="97"/>
      <c r="AE17" s="97"/>
    </row>
    <row r="18" spans="2:31" ht="35.1" customHeight="1" x14ac:dyDescent="0.3">
      <c r="B18" s="150"/>
      <c r="C18" s="183"/>
      <c r="D18" s="184"/>
      <c r="E18" s="91"/>
      <c r="F18" s="191"/>
      <c r="G18" s="192"/>
      <c r="H18" s="143"/>
      <c r="I18" s="143"/>
      <c r="J18" s="143"/>
      <c r="K18" s="143"/>
      <c r="L18" s="157"/>
      <c r="M18" s="158"/>
      <c r="N18" s="193"/>
      <c r="P18" s="95"/>
      <c r="Q18" s="95"/>
      <c r="R18" s="95"/>
      <c r="S18" s="95"/>
      <c r="T18" s="95"/>
      <c r="U18" s="95"/>
      <c r="V18" s="95"/>
      <c r="W18" s="96"/>
      <c r="X18" s="96"/>
      <c r="Y18" s="96"/>
      <c r="Z18" s="96"/>
      <c r="AA18" s="97"/>
      <c r="AB18" s="97"/>
      <c r="AC18" s="97"/>
      <c r="AD18" s="97"/>
      <c r="AE18" s="97"/>
    </row>
    <row r="19" spans="2:31" ht="35.1" customHeight="1" x14ac:dyDescent="0.3">
      <c r="B19" s="178"/>
      <c r="C19" s="190"/>
      <c r="D19" s="184"/>
      <c r="E19" s="91"/>
      <c r="F19" s="191"/>
      <c r="G19" s="192"/>
      <c r="H19" s="143"/>
      <c r="I19" s="143"/>
      <c r="J19" s="143"/>
      <c r="K19" s="143"/>
      <c r="L19" s="157"/>
      <c r="M19" s="158"/>
      <c r="N19" s="193"/>
      <c r="P19" s="95"/>
      <c r="Q19" s="95"/>
      <c r="R19" s="95"/>
      <c r="S19" s="95"/>
      <c r="T19" s="95"/>
      <c r="U19" s="95"/>
      <c r="V19" s="95"/>
      <c r="W19" s="96"/>
      <c r="X19" s="96"/>
      <c r="Y19" s="96"/>
      <c r="Z19" s="96"/>
      <c r="AA19" s="97"/>
      <c r="AB19" s="97"/>
      <c r="AC19" s="97"/>
      <c r="AD19" s="97"/>
      <c r="AE19" s="97"/>
    </row>
    <row r="20" spans="2:31" ht="35.1" customHeight="1" x14ac:dyDescent="0.3">
      <c r="B20" s="178"/>
      <c r="C20" s="194"/>
      <c r="D20" s="195"/>
      <c r="E20" s="119"/>
      <c r="F20" s="196"/>
      <c r="G20" s="197"/>
      <c r="H20" s="198"/>
      <c r="I20" s="198"/>
      <c r="J20" s="198"/>
      <c r="K20" s="198"/>
      <c r="L20" s="199"/>
      <c r="M20" s="200"/>
      <c r="N20" s="201"/>
      <c r="P20" s="95"/>
      <c r="Q20" s="95"/>
      <c r="R20" s="95"/>
      <c r="S20" s="95"/>
      <c r="T20" s="95"/>
      <c r="U20" s="95"/>
      <c r="V20" s="95"/>
      <c r="W20" s="96"/>
      <c r="X20" s="96"/>
      <c r="Y20" s="96"/>
      <c r="Z20" s="96"/>
      <c r="AA20" s="97"/>
      <c r="AB20" s="97"/>
      <c r="AC20" s="97"/>
      <c r="AD20" s="97"/>
      <c r="AE20" s="97"/>
    </row>
    <row r="21" spans="2:31" ht="35.1" customHeight="1" thickBot="1" x14ac:dyDescent="0.35">
      <c r="B21" s="151"/>
      <c r="C21" s="215"/>
      <c r="D21" s="216"/>
      <c r="E21" s="68"/>
      <c r="F21" s="217"/>
      <c r="G21" s="218"/>
      <c r="H21" s="171"/>
      <c r="I21" s="171"/>
      <c r="J21" s="171"/>
      <c r="K21" s="171"/>
      <c r="L21" s="219"/>
      <c r="M21" s="220"/>
      <c r="N21" s="221"/>
      <c r="P21" s="95"/>
      <c r="Q21" s="95"/>
      <c r="R21" s="95"/>
      <c r="S21" s="95"/>
      <c r="T21" s="95"/>
      <c r="U21" s="95"/>
      <c r="V21" s="95"/>
      <c r="W21" s="96"/>
      <c r="X21" s="96"/>
      <c r="Y21" s="96"/>
      <c r="Z21" s="96"/>
      <c r="AA21" s="97"/>
      <c r="AB21" s="97"/>
      <c r="AC21" s="97"/>
      <c r="AD21" s="97"/>
      <c r="AE21" s="97"/>
    </row>
    <row r="22" spans="2:31" ht="35.1" customHeight="1" x14ac:dyDescent="0.3">
      <c r="B22" s="202" t="s">
        <v>222</v>
      </c>
      <c r="C22" s="204"/>
      <c r="D22" s="204"/>
      <c r="E22" s="204"/>
      <c r="F22" s="180" t="s">
        <v>260</v>
      </c>
      <c r="G22" s="181"/>
      <c r="H22" s="205" t="s">
        <v>7</v>
      </c>
      <c r="I22" s="206"/>
      <c r="J22" s="207"/>
      <c r="K22" s="208"/>
      <c r="L22" s="55" t="s">
        <v>8</v>
      </c>
      <c r="M22" s="207"/>
      <c r="N22" s="209"/>
      <c r="P22" s="95"/>
      <c r="Q22" s="95"/>
      <c r="R22" s="95"/>
      <c r="S22" s="95"/>
      <c r="T22" s="95"/>
      <c r="U22" s="95"/>
      <c r="V22" s="95"/>
      <c r="W22" s="96"/>
      <c r="X22" s="96"/>
      <c r="Y22" s="96"/>
      <c r="Z22" s="96"/>
      <c r="AA22" s="97"/>
      <c r="AB22" s="97"/>
      <c r="AC22" s="97"/>
      <c r="AD22" s="97"/>
      <c r="AE22" s="97"/>
    </row>
    <row r="23" spans="2:31" ht="35.1" customHeight="1" thickBot="1" x14ac:dyDescent="0.35">
      <c r="B23" s="203"/>
      <c r="C23" s="210" t="s">
        <v>16</v>
      </c>
      <c r="D23" s="210"/>
      <c r="E23" s="210"/>
      <c r="F23" s="210"/>
      <c r="G23" s="211"/>
      <c r="H23" s="175"/>
      <c r="I23" s="175"/>
      <c r="J23" s="175"/>
      <c r="K23" s="175"/>
      <c r="L23" s="212"/>
      <c r="M23" s="212"/>
      <c r="N23" s="213"/>
      <c r="P23" s="95"/>
      <c r="Q23" s="95"/>
      <c r="R23" s="95"/>
      <c r="S23" s="95"/>
      <c r="T23" s="95"/>
      <c r="U23" s="95"/>
      <c r="V23" s="95"/>
      <c r="W23" s="96"/>
      <c r="X23" s="96"/>
      <c r="Y23" s="96"/>
      <c r="Z23" s="96"/>
      <c r="AA23" s="97"/>
      <c r="AB23" s="97"/>
      <c r="AC23" s="97"/>
      <c r="AD23" s="97"/>
      <c r="AE23" s="97"/>
    </row>
    <row r="24" spans="2:31" ht="35.1" customHeight="1" x14ac:dyDescent="0.3">
      <c r="B24" s="202" t="s">
        <v>219</v>
      </c>
      <c r="C24" s="118" t="s">
        <v>11</v>
      </c>
      <c r="D24" s="152" t="s">
        <v>89</v>
      </c>
      <c r="E24" s="152"/>
      <c r="F24" s="111" t="s">
        <v>210</v>
      </c>
      <c r="G24" s="152" t="s">
        <v>90</v>
      </c>
      <c r="H24" s="152"/>
      <c r="I24" s="180" t="s">
        <v>9</v>
      </c>
      <c r="J24" s="179"/>
      <c r="K24" s="179"/>
      <c r="L24" s="111" t="s">
        <v>3</v>
      </c>
      <c r="M24" s="180" t="s">
        <v>92</v>
      </c>
      <c r="N24" s="182"/>
      <c r="P24" s="95"/>
      <c r="Q24" s="98"/>
      <c r="R24" s="95"/>
      <c r="S24" s="95"/>
      <c r="T24" s="95"/>
      <c r="U24" s="95"/>
      <c r="V24" s="95"/>
      <c r="W24" s="96"/>
      <c r="X24" s="96"/>
      <c r="Y24" s="96"/>
      <c r="Z24" s="96"/>
      <c r="AA24" s="97"/>
      <c r="AB24" s="97"/>
      <c r="AC24" s="97"/>
      <c r="AD24" s="97"/>
      <c r="AE24" s="97"/>
    </row>
    <row r="25" spans="2:31" ht="35.1" customHeight="1" x14ac:dyDescent="0.3">
      <c r="B25" s="235"/>
      <c r="C25" s="113">
        <v>1</v>
      </c>
      <c r="D25" s="89"/>
      <c r="E25" s="78"/>
      <c r="F25" s="82" t="s">
        <v>10</v>
      </c>
      <c r="G25" s="89"/>
      <c r="H25" s="78"/>
      <c r="I25" s="157"/>
      <c r="J25" s="158"/>
      <c r="K25" s="158"/>
      <c r="L25" s="110"/>
      <c r="M25" s="157"/>
      <c r="N25" s="193"/>
      <c r="P25" s="99" t="s">
        <v>264</v>
      </c>
      <c r="Q25" s="99"/>
      <c r="R25" s="99"/>
      <c r="S25" s="99"/>
      <c r="T25" s="99"/>
      <c r="U25" s="99"/>
      <c r="V25" s="95"/>
      <c r="W25" s="96"/>
      <c r="X25" s="96"/>
      <c r="Y25" s="96"/>
      <c r="Z25" s="96"/>
      <c r="AA25" s="97"/>
      <c r="AB25" s="97"/>
      <c r="AC25" s="97"/>
      <c r="AD25" s="97"/>
      <c r="AE25" s="97"/>
    </row>
    <row r="26" spans="2:31" ht="35.1" customHeight="1" x14ac:dyDescent="0.3">
      <c r="B26" s="235"/>
      <c r="C26" s="113">
        <v>2</v>
      </c>
      <c r="D26" s="89"/>
      <c r="E26" s="78"/>
      <c r="F26" s="82" t="s">
        <v>10</v>
      </c>
      <c r="G26" s="89"/>
      <c r="H26" s="78"/>
      <c r="I26" s="157"/>
      <c r="J26" s="158"/>
      <c r="K26" s="158"/>
      <c r="L26" s="110"/>
      <c r="M26" s="157"/>
      <c r="N26" s="193"/>
      <c r="P26" s="100" t="s">
        <v>311</v>
      </c>
      <c r="Q26" s="100"/>
      <c r="R26" s="100"/>
      <c r="S26" s="100"/>
      <c r="T26" s="100"/>
      <c r="U26" s="100"/>
      <c r="V26" s="100"/>
      <c r="W26" s="100"/>
      <c r="X26" s="96"/>
      <c r="Y26" s="96"/>
      <c r="Z26" s="96"/>
      <c r="AA26" s="97"/>
      <c r="AB26" s="97"/>
      <c r="AC26" s="97"/>
      <c r="AD26" s="97"/>
      <c r="AE26" s="97"/>
    </row>
    <row r="27" spans="2:31" ht="35.1" customHeight="1" x14ac:dyDescent="0.3">
      <c r="B27" s="235"/>
      <c r="C27" s="113">
        <v>3</v>
      </c>
      <c r="D27" s="89"/>
      <c r="E27" s="78"/>
      <c r="F27" s="82" t="s">
        <v>10</v>
      </c>
      <c r="G27" s="89"/>
      <c r="H27" s="78"/>
      <c r="I27" s="157"/>
      <c r="J27" s="158"/>
      <c r="K27" s="158"/>
      <c r="L27" s="110"/>
      <c r="M27" s="157"/>
      <c r="N27" s="193"/>
      <c r="P27" s="95"/>
      <c r="Q27" s="95"/>
      <c r="R27" s="95"/>
      <c r="S27" s="95"/>
      <c r="T27" s="98"/>
      <c r="U27" s="95"/>
      <c r="V27" s="95"/>
      <c r="W27" s="96"/>
      <c r="X27" s="96"/>
      <c r="Y27" s="96"/>
      <c r="Z27" s="96"/>
      <c r="AA27" s="97"/>
      <c r="AB27" s="97"/>
      <c r="AC27" s="97"/>
      <c r="AD27" s="97"/>
      <c r="AE27" s="97"/>
    </row>
    <row r="28" spans="2:31" ht="35.1" customHeight="1" x14ac:dyDescent="0.3">
      <c r="B28" s="235"/>
      <c r="C28" s="113">
        <v>4</v>
      </c>
      <c r="D28" s="89"/>
      <c r="E28" s="78"/>
      <c r="F28" s="82" t="s">
        <v>10</v>
      </c>
      <c r="G28" s="89"/>
      <c r="H28" s="78"/>
      <c r="I28" s="157"/>
      <c r="J28" s="158"/>
      <c r="K28" s="158"/>
      <c r="L28" s="110"/>
      <c r="M28" s="157"/>
      <c r="N28" s="193"/>
      <c r="P28" s="95"/>
      <c r="Q28" s="95"/>
      <c r="R28" s="95"/>
      <c r="S28" s="95"/>
      <c r="T28" s="98"/>
      <c r="U28" s="95"/>
      <c r="V28" s="95"/>
      <c r="W28" s="96"/>
      <c r="X28" s="96"/>
      <c r="Y28" s="96"/>
      <c r="Z28" s="96"/>
      <c r="AA28" s="97"/>
      <c r="AB28" s="97"/>
      <c r="AC28" s="97"/>
      <c r="AD28" s="97"/>
      <c r="AE28" s="97"/>
    </row>
    <row r="29" spans="2:31" ht="35.1" customHeight="1" thickBot="1" x14ac:dyDescent="0.35">
      <c r="B29" s="235"/>
      <c r="C29" s="115">
        <v>5</v>
      </c>
      <c r="D29" s="49"/>
      <c r="E29" s="73"/>
      <c r="F29" s="74" t="s">
        <v>10</v>
      </c>
      <c r="G29" s="49"/>
      <c r="H29" s="78"/>
      <c r="I29" s="224"/>
      <c r="J29" s="225"/>
      <c r="K29" s="225"/>
      <c r="L29" s="112"/>
      <c r="M29" s="224"/>
      <c r="N29" s="226"/>
      <c r="P29" s="95"/>
      <c r="Q29" s="95"/>
      <c r="R29" s="95"/>
      <c r="S29" s="95"/>
      <c r="T29" s="98"/>
      <c r="U29" s="95"/>
      <c r="V29" s="95"/>
      <c r="W29" s="96"/>
      <c r="X29" s="96"/>
      <c r="Y29" s="96"/>
      <c r="Z29" s="96"/>
      <c r="AA29" s="97"/>
      <c r="AB29" s="97"/>
      <c r="AC29" s="97"/>
      <c r="AD29" s="97"/>
      <c r="AE29" s="97"/>
    </row>
    <row r="30" spans="2:31" ht="35.1" customHeight="1" x14ac:dyDescent="0.3">
      <c r="B30" s="227" t="s">
        <v>224</v>
      </c>
      <c r="C30" s="109" t="s">
        <v>11</v>
      </c>
      <c r="D30" s="230" t="s">
        <v>12</v>
      </c>
      <c r="E30" s="231"/>
      <c r="F30" s="230" t="s">
        <v>103</v>
      </c>
      <c r="G30" s="232"/>
      <c r="H30" s="231"/>
      <c r="I30" s="233" t="s">
        <v>54</v>
      </c>
      <c r="J30" s="233"/>
      <c r="K30" s="233"/>
      <c r="L30" s="233" t="s">
        <v>13</v>
      </c>
      <c r="M30" s="233"/>
      <c r="N30" s="234"/>
      <c r="P30" s="95"/>
      <c r="Q30" s="95"/>
      <c r="R30" s="95"/>
      <c r="S30" s="95"/>
      <c r="T30" s="95"/>
      <c r="U30" s="95"/>
      <c r="V30" s="95"/>
      <c r="W30" s="96"/>
      <c r="X30" s="96"/>
      <c r="Y30" s="96"/>
      <c r="Z30" s="96"/>
      <c r="AA30" s="97"/>
      <c r="AB30" s="97"/>
      <c r="AC30" s="97"/>
      <c r="AD30" s="97"/>
      <c r="AE30" s="97"/>
    </row>
    <row r="31" spans="2:31" ht="35.1" customHeight="1" x14ac:dyDescent="0.3">
      <c r="B31" s="228"/>
      <c r="C31" s="59">
        <v>1</v>
      </c>
      <c r="D31" s="89"/>
      <c r="E31" s="79"/>
      <c r="F31" s="157"/>
      <c r="G31" s="158"/>
      <c r="H31" s="159"/>
      <c r="I31" s="148"/>
      <c r="J31" s="148"/>
      <c r="K31" s="148"/>
      <c r="L31" s="148"/>
      <c r="M31" s="148"/>
      <c r="N31" s="214"/>
      <c r="P31" s="94" t="s">
        <v>310</v>
      </c>
      <c r="Q31" s="94"/>
      <c r="R31" s="94"/>
      <c r="S31" s="94"/>
      <c r="T31" s="94"/>
      <c r="U31" s="94"/>
      <c r="V31" s="95"/>
      <c r="W31" s="96"/>
      <c r="X31" s="96"/>
      <c r="Y31" s="96"/>
      <c r="Z31" s="96"/>
      <c r="AA31" s="97"/>
      <c r="AB31" s="97"/>
      <c r="AC31" s="97"/>
      <c r="AD31" s="97"/>
      <c r="AE31" s="97"/>
    </row>
    <row r="32" spans="2:31" ht="35.1" customHeight="1" x14ac:dyDescent="0.3">
      <c r="B32" s="228"/>
      <c r="C32" s="59">
        <v>2</v>
      </c>
      <c r="D32" s="89"/>
      <c r="E32" s="79"/>
      <c r="F32" s="157"/>
      <c r="G32" s="158"/>
      <c r="H32" s="159"/>
      <c r="I32" s="148"/>
      <c r="J32" s="148"/>
      <c r="K32" s="148"/>
      <c r="L32" s="148"/>
      <c r="M32" s="148"/>
      <c r="N32" s="214"/>
      <c r="P32" s="94"/>
      <c r="Q32" s="94"/>
      <c r="R32" s="94"/>
      <c r="S32" s="94"/>
      <c r="T32" s="94"/>
      <c r="U32" s="94"/>
      <c r="V32" s="95"/>
      <c r="W32" s="96"/>
      <c r="X32" s="96"/>
      <c r="Y32" s="96"/>
      <c r="Z32" s="96"/>
      <c r="AA32" s="97"/>
      <c r="AB32" s="97"/>
      <c r="AC32" s="97"/>
      <c r="AD32" s="97"/>
      <c r="AE32" s="97"/>
    </row>
    <row r="33" spans="2:31" ht="35.1" customHeight="1" thickBot="1" x14ac:dyDescent="0.35">
      <c r="B33" s="229"/>
      <c r="C33" s="61">
        <v>3</v>
      </c>
      <c r="D33" s="48"/>
      <c r="E33" s="75"/>
      <c r="F33" s="219"/>
      <c r="G33" s="220"/>
      <c r="H33" s="222"/>
      <c r="I33" s="170"/>
      <c r="J33" s="170"/>
      <c r="K33" s="170"/>
      <c r="L33" s="170"/>
      <c r="M33" s="170"/>
      <c r="N33" s="223"/>
      <c r="P33" s="95"/>
      <c r="Q33" s="95"/>
      <c r="R33" s="95"/>
      <c r="S33" s="95"/>
      <c r="T33" s="95"/>
      <c r="U33" s="95"/>
      <c r="V33" s="95"/>
      <c r="W33" s="96"/>
      <c r="X33" s="96"/>
      <c r="Y33" s="96"/>
      <c r="Z33" s="96"/>
      <c r="AA33" s="97"/>
      <c r="AB33" s="97"/>
      <c r="AC33" s="97"/>
      <c r="AD33" s="97"/>
      <c r="AE33" s="97"/>
    </row>
    <row r="34" spans="2:31" ht="35.1" customHeight="1" x14ac:dyDescent="0.3">
      <c r="B34" s="228" t="s">
        <v>223</v>
      </c>
      <c r="C34" s="108" t="s">
        <v>11</v>
      </c>
      <c r="D34" s="258" t="s">
        <v>85</v>
      </c>
      <c r="E34" s="259"/>
      <c r="F34" s="260" t="s">
        <v>95</v>
      </c>
      <c r="G34" s="260"/>
      <c r="H34" s="259"/>
      <c r="I34" s="258" t="s">
        <v>96</v>
      </c>
      <c r="J34" s="260"/>
      <c r="K34" s="259"/>
      <c r="L34" s="260" t="s">
        <v>261</v>
      </c>
      <c r="M34" s="260"/>
      <c r="N34" s="261"/>
      <c r="P34" s="101"/>
      <c r="Q34" s="95"/>
      <c r="R34" s="95"/>
      <c r="S34" s="95"/>
      <c r="T34" s="95"/>
      <c r="U34" s="95"/>
      <c r="V34" s="95"/>
      <c r="W34" s="96"/>
      <c r="X34" s="96"/>
      <c r="Y34" s="96"/>
      <c r="Z34" s="96"/>
      <c r="AA34" s="97"/>
      <c r="AB34" s="97"/>
      <c r="AC34" s="97"/>
      <c r="AD34" s="97"/>
      <c r="AE34" s="97"/>
    </row>
    <row r="35" spans="2:31" ht="35.1" customHeight="1" x14ac:dyDescent="0.3">
      <c r="B35" s="228"/>
      <c r="C35" s="59">
        <v>1</v>
      </c>
      <c r="D35" s="89"/>
      <c r="E35" s="77"/>
      <c r="F35" s="262"/>
      <c r="G35" s="263"/>
      <c r="H35" s="264"/>
      <c r="I35" s="265"/>
      <c r="J35" s="243"/>
      <c r="K35" s="266"/>
      <c r="L35" s="243"/>
      <c r="M35" s="243"/>
      <c r="N35" s="244"/>
      <c r="P35" s="94" t="s">
        <v>265</v>
      </c>
      <c r="Q35" s="94"/>
      <c r="R35" s="94"/>
      <c r="S35" s="94"/>
      <c r="T35" s="94"/>
      <c r="U35" s="94"/>
      <c r="V35" s="95"/>
      <c r="W35" s="96"/>
      <c r="X35" s="96"/>
      <c r="Y35" s="96"/>
      <c r="Z35" s="96"/>
      <c r="AA35" s="97"/>
      <c r="AB35" s="97"/>
      <c r="AC35" s="97"/>
      <c r="AD35" s="97"/>
      <c r="AE35" s="97"/>
    </row>
    <row r="36" spans="2:31" ht="35.1" customHeight="1" x14ac:dyDescent="0.3">
      <c r="B36" s="228"/>
      <c r="C36" s="59">
        <v>2</v>
      </c>
      <c r="D36" s="89"/>
      <c r="E36" s="77"/>
      <c r="F36" s="262"/>
      <c r="G36" s="263"/>
      <c r="H36" s="264"/>
      <c r="I36" s="265"/>
      <c r="J36" s="243"/>
      <c r="K36" s="266"/>
      <c r="L36" s="243"/>
      <c r="M36" s="243"/>
      <c r="N36" s="244"/>
      <c r="P36" s="106" t="s">
        <v>272</v>
      </c>
      <c r="Q36" s="102"/>
      <c r="R36" s="102"/>
      <c r="S36" s="102"/>
      <c r="T36" s="102"/>
      <c r="U36" s="102"/>
      <c r="V36" s="102"/>
      <c r="W36" s="96"/>
      <c r="X36" s="96"/>
      <c r="Y36" s="96"/>
      <c r="Z36" s="96"/>
      <c r="AA36" s="97"/>
      <c r="AB36" s="97"/>
      <c r="AC36" s="97"/>
      <c r="AD36" s="97"/>
      <c r="AE36" s="97"/>
    </row>
    <row r="37" spans="2:31" ht="35.1" customHeight="1" thickBot="1" x14ac:dyDescent="0.35">
      <c r="B37" s="229"/>
      <c r="C37" s="61">
        <v>3</v>
      </c>
      <c r="D37" s="48"/>
      <c r="E37" s="50"/>
      <c r="F37" s="245"/>
      <c r="G37" s="246"/>
      <c r="H37" s="247"/>
      <c r="I37" s="248"/>
      <c r="J37" s="249"/>
      <c r="K37" s="250"/>
      <c r="L37" s="249"/>
      <c r="M37" s="249"/>
      <c r="N37" s="251"/>
      <c r="P37" s="94"/>
      <c r="Q37" s="94"/>
      <c r="R37" s="94"/>
      <c r="S37" s="94"/>
      <c r="T37" s="94"/>
      <c r="U37" s="94"/>
      <c r="V37" s="95"/>
      <c r="W37" s="96"/>
      <c r="X37" s="96"/>
      <c r="Y37" s="96"/>
      <c r="Z37" s="96"/>
      <c r="AA37" s="97"/>
      <c r="AB37" s="97"/>
      <c r="AC37" s="97"/>
      <c r="AD37" s="97"/>
      <c r="AE37" s="97"/>
    </row>
    <row r="38" spans="2:31" ht="35.1" customHeight="1" x14ac:dyDescent="0.3">
      <c r="B38" s="228" t="s">
        <v>220</v>
      </c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  <c r="P38" s="103"/>
      <c r="Q38" s="95"/>
      <c r="R38" s="104"/>
      <c r="S38" s="95"/>
      <c r="T38" s="95"/>
      <c r="U38" s="95"/>
      <c r="V38" s="95"/>
      <c r="W38" s="96"/>
      <c r="X38" s="96"/>
      <c r="Y38" s="96"/>
      <c r="Z38" s="96"/>
      <c r="AA38" s="97"/>
      <c r="AB38" s="97"/>
      <c r="AC38" s="97"/>
      <c r="AD38" s="97"/>
      <c r="AE38" s="97"/>
    </row>
    <row r="39" spans="2:31" ht="35.1" customHeight="1" x14ac:dyDescent="0.3">
      <c r="B39" s="228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5"/>
      <c r="P39" s="95"/>
      <c r="Q39" s="95"/>
      <c r="R39" s="95"/>
      <c r="S39" s="95"/>
      <c r="T39" s="95"/>
      <c r="U39" s="95"/>
      <c r="V39" s="95"/>
      <c r="W39" s="96"/>
      <c r="X39" s="96"/>
      <c r="Y39" s="96"/>
      <c r="Z39" s="96"/>
      <c r="AA39" s="97"/>
      <c r="AB39" s="97"/>
      <c r="AC39" s="97"/>
      <c r="AD39" s="97"/>
      <c r="AE39" s="97"/>
    </row>
    <row r="40" spans="2:31" ht="35.1" customHeight="1" x14ac:dyDescent="0.3">
      <c r="B40" s="228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5"/>
      <c r="P40" s="95"/>
      <c r="Q40" s="95"/>
      <c r="R40" s="95"/>
      <c r="S40" s="95"/>
      <c r="T40" s="95"/>
      <c r="U40" s="95"/>
      <c r="V40" s="95"/>
      <c r="W40" s="96"/>
      <c r="X40" s="96"/>
      <c r="Y40" s="96"/>
      <c r="Z40" s="96"/>
      <c r="AA40" s="97"/>
      <c r="AB40" s="97"/>
      <c r="AC40" s="97"/>
      <c r="AD40" s="97"/>
      <c r="AE40" s="97"/>
    </row>
    <row r="41" spans="2:31" ht="35.1" customHeight="1" thickBot="1" x14ac:dyDescent="0.35">
      <c r="B41" s="229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7"/>
      <c r="P41" s="95"/>
      <c r="Q41" s="95"/>
      <c r="R41" s="95"/>
      <c r="S41" s="95"/>
      <c r="T41" s="95"/>
      <c r="U41" s="95"/>
      <c r="V41" s="95"/>
      <c r="W41" s="96"/>
      <c r="X41" s="96"/>
      <c r="Y41" s="96"/>
      <c r="Z41" s="96"/>
      <c r="AA41" s="97"/>
      <c r="AB41" s="97"/>
      <c r="AC41" s="97"/>
      <c r="AD41" s="97"/>
      <c r="AE41" s="97"/>
    </row>
    <row r="42" spans="2:31" s="80" customFormat="1" ht="6" customHeight="1" x14ac:dyDescent="0.3">
      <c r="B42" s="12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84"/>
      <c r="AB42" s="84"/>
      <c r="AC42" s="84"/>
      <c r="AD42" s="84"/>
      <c r="AE42" s="84"/>
    </row>
    <row r="43" spans="2:31" s="83" customFormat="1" ht="30" customHeight="1" x14ac:dyDescent="0.3">
      <c r="B43" s="237" t="s">
        <v>72</v>
      </c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2:31" s="83" customFormat="1" ht="6" customHeight="1" x14ac:dyDescent="0.3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3"/>
      <c r="M44" s="123"/>
      <c r="N44" s="12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2:31" s="83" customFormat="1" ht="50.1" customHeight="1" x14ac:dyDescent="0.3">
      <c r="B45" s="124"/>
      <c r="C45" s="124"/>
      <c r="D45" s="124"/>
      <c r="E45" s="124"/>
      <c r="F45" s="124"/>
      <c r="G45" s="124"/>
      <c r="H45" s="124"/>
      <c r="I45" s="125"/>
      <c r="J45" s="238" t="s">
        <v>262</v>
      </c>
      <c r="K45" s="238"/>
      <c r="L45" s="239"/>
      <c r="M45" s="240"/>
      <c r="N45" s="126"/>
      <c r="O45" s="76"/>
    </row>
    <row r="46" spans="2:31" s="84" customFormat="1" ht="6" customHeight="1" x14ac:dyDescent="0.3">
      <c r="B46" s="127"/>
      <c r="C46" s="122"/>
      <c r="D46" s="128"/>
      <c r="E46" s="128"/>
      <c r="F46" s="128"/>
      <c r="G46" s="128"/>
      <c r="H46" s="128"/>
      <c r="I46" s="129"/>
      <c r="J46" s="129"/>
      <c r="K46" s="128"/>
      <c r="L46" s="130"/>
      <c r="M46" s="131"/>
      <c r="N46" s="131"/>
    </row>
    <row r="47" spans="2:31" s="84" customFormat="1" ht="30" customHeight="1" x14ac:dyDescent="0.3">
      <c r="B47" s="241" t="s">
        <v>205</v>
      </c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</row>
    <row r="48" spans="2:31" s="107" customFormat="1" ht="39.950000000000003" customHeight="1" x14ac:dyDescent="0.3">
      <c r="B48" s="242" t="s">
        <v>273</v>
      </c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</row>
    <row r="49" spans="2:14" x14ac:dyDescent="0.3"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</row>
  </sheetData>
  <sheetProtection selectLockedCells="1"/>
  <mergeCells count="132">
    <mergeCell ref="C42:N42"/>
    <mergeCell ref="B43:N43"/>
    <mergeCell ref="J45:K45"/>
    <mergeCell ref="L45:M45"/>
    <mergeCell ref="B47:N47"/>
    <mergeCell ref="B48:N48"/>
    <mergeCell ref="L36:N36"/>
    <mergeCell ref="F37:H37"/>
    <mergeCell ref="I37:K37"/>
    <mergeCell ref="L37:N37"/>
    <mergeCell ref="B38:B41"/>
    <mergeCell ref="C38:N41"/>
    <mergeCell ref="B34:B37"/>
    <mergeCell ref="D34:E34"/>
    <mergeCell ref="F34:H34"/>
    <mergeCell ref="I34:K34"/>
    <mergeCell ref="L34:N34"/>
    <mergeCell ref="F35:H35"/>
    <mergeCell ref="I35:K35"/>
    <mergeCell ref="L35:N35"/>
    <mergeCell ref="F36:H36"/>
    <mergeCell ref="I36:K36"/>
    <mergeCell ref="F33:H33"/>
    <mergeCell ref="I33:K33"/>
    <mergeCell ref="L33:N33"/>
    <mergeCell ref="I29:K29"/>
    <mergeCell ref="M29:N29"/>
    <mergeCell ref="B30:B33"/>
    <mergeCell ref="D30:E30"/>
    <mergeCell ref="F30:H30"/>
    <mergeCell ref="I30:K30"/>
    <mergeCell ref="L30:N30"/>
    <mergeCell ref="F31:H31"/>
    <mergeCell ref="I31:K31"/>
    <mergeCell ref="L31:N31"/>
    <mergeCell ref="B24:B29"/>
    <mergeCell ref="I26:K26"/>
    <mergeCell ref="M26:N26"/>
    <mergeCell ref="I27:K27"/>
    <mergeCell ref="M27:N27"/>
    <mergeCell ref="I28:K28"/>
    <mergeCell ref="M28:N28"/>
    <mergeCell ref="D24:E24"/>
    <mergeCell ref="G24:H24"/>
    <mergeCell ref="I24:K24"/>
    <mergeCell ref="M24:N24"/>
    <mergeCell ref="I25:K25"/>
    <mergeCell ref="M25:N25"/>
    <mergeCell ref="F32:H32"/>
    <mergeCell ref="I32:K32"/>
    <mergeCell ref="L32:N32"/>
    <mergeCell ref="C21:D21"/>
    <mergeCell ref="F21:G21"/>
    <mergeCell ref="H21:K21"/>
    <mergeCell ref="L21:N21"/>
    <mergeCell ref="B22:B23"/>
    <mergeCell ref="C22:E22"/>
    <mergeCell ref="F22:G22"/>
    <mergeCell ref="H22:I22"/>
    <mergeCell ref="J22:K22"/>
    <mergeCell ref="M22:N22"/>
    <mergeCell ref="C23:G23"/>
    <mergeCell ref="H23:K23"/>
    <mergeCell ref="L23:N23"/>
    <mergeCell ref="C20:D20"/>
    <mergeCell ref="F20:G20"/>
    <mergeCell ref="H20:K20"/>
    <mergeCell ref="L20:N20"/>
    <mergeCell ref="F17:G17"/>
    <mergeCell ref="H17:K17"/>
    <mergeCell ref="L17:N17"/>
    <mergeCell ref="C18:D18"/>
    <mergeCell ref="F18:G18"/>
    <mergeCell ref="H18:K18"/>
    <mergeCell ref="L18:N18"/>
    <mergeCell ref="L14:N14"/>
    <mergeCell ref="F15:G15"/>
    <mergeCell ref="H15:K15"/>
    <mergeCell ref="L15:N15"/>
    <mergeCell ref="B16:B21"/>
    <mergeCell ref="C16:E16"/>
    <mergeCell ref="F16:G16"/>
    <mergeCell ref="H16:K16"/>
    <mergeCell ref="L16:N16"/>
    <mergeCell ref="C17:D17"/>
    <mergeCell ref="B12:B15"/>
    <mergeCell ref="D12:E12"/>
    <mergeCell ref="F12:G12"/>
    <mergeCell ref="H12:K12"/>
    <mergeCell ref="L12:N12"/>
    <mergeCell ref="F13:G13"/>
    <mergeCell ref="H13:K13"/>
    <mergeCell ref="L13:N13"/>
    <mergeCell ref="F14:G14"/>
    <mergeCell ref="H14:K14"/>
    <mergeCell ref="C19:D19"/>
    <mergeCell ref="F19:G19"/>
    <mergeCell ref="H19:K19"/>
    <mergeCell ref="L19:N19"/>
    <mergeCell ref="B9:B11"/>
    <mergeCell ref="C9:D9"/>
    <mergeCell ref="E9:G9"/>
    <mergeCell ref="H9:I9"/>
    <mergeCell ref="J9:K9"/>
    <mergeCell ref="M9:N9"/>
    <mergeCell ref="P9:R9"/>
    <mergeCell ref="C10:D10"/>
    <mergeCell ref="H6:L6"/>
    <mergeCell ref="C7:D7"/>
    <mergeCell ref="E7:G7"/>
    <mergeCell ref="H7:I7"/>
    <mergeCell ref="J7:K7"/>
    <mergeCell ref="M7:N7"/>
    <mergeCell ref="E10:G10"/>
    <mergeCell ref="H10:I10"/>
    <mergeCell ref="J10:K10"/>
    <mergeCell ref="M10:N10"/>
    <mergeCell ref="C11:D11"/>
    <mergeCell ref="E11:G11"/>
    <mergeCell ref="H11:L11"/>
    <mergeCell ref="C8:N8"/>
    <mergeCell ref="P8:R8"/>
    <mergeCell ref="B2:N2"/>
    <mergeCell ref="B4:B7"/>
    <mergeCell ref="C4:N4"/>
    <mergeCell ref="C5:D5"/>
    <mergeCell ref="E5:G5"/>
    <mergeCell ref="H5:I5"/>
    <mergeCell ref="J5:K5"/>
    <mergeCell ref="M5:N5"/>
    <mergeCell ref="C6:D6"/>
    <mergeCell ref="E6:G6"/>
  </mergeCells>
  <phoneticPr fontId="1" type="noConversion"/>
  <dataValidations count="26">
    <dataValidation type="list" allowBlank="1" showInputMessage="1" showErrorMessage="1" promptTitle="입력방법" prompt="우측편의 화살표를 누르고 해당 사항을 선택해주세요." sqref="I31:I33">
      <formula1>전문분야</formula1>
    </dataValidation>
    <dataValidation type="list" allowBlank="1" showInputMessage="1" showErrorMessage="1" promptTitle="작성방법" prompt="우측편의 화살표를 누르고 해당사항을 선택해 주시기 바랍니다." sqref="E11 E6">
      <formula1>주소</formula1>
    </dataValidation>
    <dataValidation type="list" allowBlank="1" showInputMessage="1" showErrorMessage="1" sqref="F17:F21">
      <formula1>학위구분</formula1>
    </dataValidation>
    <dataValidation allowBlank="1" showInputMessage="1" showErrorMessage="1" promptTitle="작성방법" prompt="시·도를 제외한 나머지 도로명 주소를 작성해 주시기 바랍니다._x000a_예) 남구 문현금융로 40 부산국제금융센터" sqref="H6 H11"/>
    <dataValidation type="list" allowBlank="1" showInputMessage="1" showErrorMessage="1" promptTitle="작성방법" prompt="우측편의 화살표를 누르고 해당사항을 선택해 주시기 바랍니다." sqref="H23:K23">
      <formula1>지원구분</formula1>
    </dataValidation>
    <dataValidation type="list" allowBlank="1" showInputMessage="1" showErrorMessage="1" sqref="F35:F37">
      <formula1>수상</formula1>
    </dataValidation>
    <dataValidation type="list" allowBlank="1" showInputMessage="1" showErrorMessage="1" sqref="E31:E33 E35:E37 E13:E15 E17:E21">
      <formula1>월</formula1>
    </dataValidation>
    <dataValidation type="list" allowBlank="1" showErrorMessage="1" sqref="E25:E29">
      <formula1>월</formula1>
    </dataValidation>
    <dataValidation allowBlank="1" showInputMessage="1" showErrorMessage="1" promptTitle="입력 방법" prompt="지원구분이 '기존'일 경우, 해당 기수를 모두 작성해 주시기 바랍니다." sqref="L23:N23"/>
    <dataValidation type="whole" operator="greaterThan" showInputMessage="1" showErrorMessage="1" sqref="W29">
      <formula1>0</formula1>
    </dataValidation>
    <dataValidation type="whole" operator="greaterThan" showInputMessage="1" showErrorMessage="1" errorTitle="작성기간 오류" error="근무시작일과 근무종료일이 일치하지 않습니다." sqref="T27:T29">
      <formula1>0</formula1>
    </dataValidation>
    <dataValidation type="list" allowBlank="1" showInputMessage="1" showErrorMessage="1" sqref="D13:D15 C17:C21">
      <formula1>연도</formula1>
    </dataValidation>
    <dataValidation type="list" allowBlank="1" showErrorMessage="1" sqref="G25:G29 D31:D33 D35:D37 D26:D29">
      <formula1>연도</formula1>
    </dataValidation>
    <dataValidation allowBlank="1" showInputMessage="1" showErrorMessage="1" promptTitle="작성방법" prompt="지역번호를 포함하여 작성해 주시기 바랍니다._x000a_예) 051-794-5678" sqref="J7"/>
    <dataValidation type="list" allowBlank="1" showInputMessage="1" showErrorMessage="1" promptTitle="입력방법" prompt="기술사, 건축사, 기사 자격증만 입력 가능합니다." sqref="F13:F15">
      <formula1>자격증</formula1>
    </dataValidation>
    <dataValidation type="custom" operator="equal" allowBlank="1" showInputMessage="1" showErrorMessage="1" errorTitle="기입방식 오류" error="새우편번호 5자리를 입력해해주세요. 예)48402" promptTitle="작성방법" prompt="새우편번호 5자리를 작성해 주시기 바랍니다._x000a_예) 48400" sqref="N11">
      <formula1>5</formula1>
    </dataValidation>
    <dataValidation operator="equal" allowBlank="1" showInputMessage="1" showErrorMessage="1" errorTitle="기입방식 오류" error="새우편번호 5자리를 입력해해주세요. 예)48402" promptTitle="작성방법" prompt="새우편번호 5자리를 작성해 주시기 바랍니다._x000a_예) 48400" sqref="N6"/>
    <dataValidation type="list" allowBlank="1" showInputMessage="1" showErrorMessage="1" promptTitle="작성방법" prompt="우측편의 화살표를 누르고 해당사항을 선택해 주시기 바랍니다." sqref="C8">
      <formula1>직업군</formula1>
    </dataValidation>
    <dataValidation type="list" allowBlank="1" showInputMessage="1" showErrorMessage="1" sqref="L31:L33">
      <formula1>INDIRECT($I31)</formula1>
    </dataValidation>
    <dataValidation type="list" allowBlank="1" showInputMessage="1" showErrorMessage="1" promptTitle="작성방법" prompt="우측편의 화살표를 누르고 해당사항을 선택해 주시기 바랍니다." sqref="M5:N5">
      <formula1>"남성,여성"</formula1>
    </dataValidation>
    <dataValidation type="list" allowBlank="1" showInputMessage="1" showErrorMessage="1" promptTitle="작성방법" prompt="우측편의 화살표를 누르고 해당사항을 선택해 주시기 바랍니다." sqref="C22:E22">
      <formula1>전문분야</formula1>
    </dataValidation>
    <dataValidation type="list" allowBlank="1" showInputMessage="1" showErrorMessage="1" promptTitle="작성방법" prompt="우측편의 화살표를 누르고 해당사항을 선택해 주시기 바랍니다." sqref="M22:N22">
      <formula1>INDIRECT($C$22)</formula1>
    </dataValidation>
    <dataValidation type="list" allowBlank="1" showInputMessage="1" showErrorMessage="1" promptTitle="유의사항" prompt="근무시작 이후의 날짜로 작성했는지 확인해 주시기 바랍니다." sqref="H25:H29">
      <formula1>월</formula1>
    </dataValidation>
    <dataValidation type="list" allowBlank="1" showInputMessage="1" showErrorMessage="1" promptTitle="유의사항" prompt="최초 경력부터 작성해 주시기 바랍니다." sqref="D25">
      <formula1>연도</formula1>
    </dataValidation>
    <dataValidation allowBlank="1" showInputMessage="1" showErrorMessage="1" promptTitle="작성방법" prompt="주민번호 앞자리 6자리를 작성해 주시기 바랍니다._x000a_예) 500101" sqref="J5:K5"/>
    <dataValidation type="list" allowBlank="1" showInputMessage="1" showErrorMessage="1" promptTitle="작성방법" prompt="우측편의 화살표를 누르고 해당사항을 선택해 주시기 바랍니다." sqref="J22:K22">
      <formula1>INDIRECT($C$22)</formula1>
    </dataValidation>
  </dataValidations>
  <printOptions horizontalCentered="1" verticalCentered="1"/>
  <pageMargins left="0.7" right="0.7" top="0.75" bottom="0.75" header="0.3" footer="0.3"/>
  <pageSetup paperSize="9" scale="48" orientation="portrait" r:id="rId1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49"/>
  <sheetViews>
    <sheetView view="pageBreakPreview" zoomScale="70" zoomScaleNormal="55" zoomScaleSheetLayoutView="70" workbookViewId="0"/>
  </sheetViews>
  <sheetFormatPr defaultRowHeight="13.5" x14ac:dyDescent="0.3"/>
  <cols>
    <col min="1" max="1" width="2.625" style="86" customWidth="1"/>
    <col min="2" max="2" width="19.625" style="85" customWidth="1"/>
    <col min="3" max="3" width="5.625" style="85" customWidth="1"/>
    <col min="4" max="4" width="8.625" style="85" customWidth="1"/>
    <col min="5" max="5" width="7.625" style="85" customWidth="1"/>
    <col min="6" max="6" width="3.875" style="85" customWidth="1"/>
    <col min="7" max="7" width="8.625" style="85" customWidth="1"/>
    <col min="8" max="8" width="7.625" style="85" customWidth="1"/>
    <col min="9" max="9" width="6.625" style="85" customWidth="1"/>
    <col min="10" max="11" width="10.625" style="85" customWidth="1"/>
    <col min="12" max="12" width="13.625" style="85" customWidth="1"/>
    <col min="13" max="14" width="10.625" style="85" customWidth="1"/>
    <col min="15" max="15" width="2.625" style="86" customWidth="1"/>
    <col min="16" max="20" width="9" style="86"/>
    <col min="21" max="21" width="13.5" style="86" bestFit="1" customWidth="1"/>
    <col min="22" max="22" width="9" style="86"/>
    <col min="23" max="23" width="16.5" style="86" bestFit="1" customWidth="1"/>
    <col min="24" max="16384" width="9" style="86"/>
  </cols>
  <sheetData>
    <row r="1" spans="2:31" ht="15" customHeight="1" x14ac:dyDescent="0.3"/>
    <row r="2" spans="2:31" s="87" customFormat="1" ht="31.5" x14ac:dyDescent="0.3">
      <c r="B2" s="135" t="s">
        <v>281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2:31" ht="9.75" customHeight="1" thickBot="1" x14ac:dyDescent="0.35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2:31" ht="35.1" customHeight="1" x14ac:dyDescent="0.3">
      <c r="B4" s="136" t="s">
        <v>202</v>
      </c>
      <c r="C4" s="139" t="s">
        <v>211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40"/>
    </row>
    <row r="5" spans="2:31" ht="35.1" customHeight="1" x14ac:dyDescent="0.3">
      <c r="B5" s="137"/>
      <c r="C5" s="141" t="s">
        <v>212</v>
      </c>
      <c r="D5" s="142"/>
      <c r="E5" s="143" t="s">
        <v>203</v>
      </c>
      <c r="F5" s="143"/>
      <c r="G5" s="143"/>
      <c r="H5" s="142" t="s">
        <v>204</v>
      </c>
      <c r="I5" s="142"/>
      <c r="J5" s="144">
        <v>650618</v>
      </c>
      <c r="K5" s="145"/>
      <c r="L5" s="62" t="s">
        <v>71</v>
      </c>
      <c r="M5" s="146" t="s">
        <v>268</v>
      </c>
      <c r="N5" s="147"/>
    </row>
    <row r="6" spans="2:31" ht="35.1" customHeight="1" x14ac:dyDescent="0.3">
      <c r="B6" s="137"/>
      <c r="C6" s="141" t="s">
        <v>213</v>
      </c>
      <c r="D6" s="142"/>
      <c r="E6" s="148" t="s">
        <v>266</v>
      </c>
      <c r="F6" s="148"/>
      <c r="G6" s="148"/>
      <c r="H6" s="157" t="s">
        <v>225</v>
      </c>
      <c r="I6" s="158"/>
      <c r="J6" s="158"/>
      <c r="K6" s="158"/>
      <c r="L6" s="159"/>
      <c r="M6" s="53" t="s">
        <v>218</v>
      </c>
      <c r="N6" s="65">
        <v>48120</v>
      </c>
    </row>
    <row r="7" spans="2:31" ht="35.1" customHeight="1" thickBot="1" x14ac:dyDescent="0.35">
      <c r="B7" s="138"/>
      <c r="C7" s="160" t="s">
        <v>206</v>
      </c>
      <c r="D7" s="161"/>
      <c r="E7" s="162" t="s">
        <v>269</v>
      </c>
      <c r="F7" s="162"/>
      <c r="G7" s="162"/>
      <c r="H7" s="161" t="s">
        <v>214</v>
      </c>
      <c r="I7" s="161"/>
      <c r="J7" s="163" t="s">
        <v>226</v>
      </c>
      <c r="K7" s="164"/>
      <c r="L7" s="63" t="s">
        <v>69</v>
      </c>
      <c r="M7" s="165" t="s">
        <v>227</v>
      </c>
      <c r="N7" s="166"/>
    </row>
    <row r="8" spans="2:31" ht="35.1" customHeight="1" thickBot="1" x14ac:dyDescent="0.35">
      <c r="B8" s="69" t="s">
        <v>216</v>
      </c>
      <c r="C8" s="172" t="s">
        <v>123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3"/>
      <c r="P8" s="156"/>
      <c r="Q8" s="156"/>
      <c r="R8" s="156"/>
    </row>
    <row r="9" spans="2:31" ht="35.1" customHeight="1" x14ac:dyDescent="0.3">
      <c r="B9" s="149" t="s">
        <v>217</v>
      </c>
      <c r="C9" s="152" t="s">
        <v>2</v>
      </c>
      <c r="D9" s="152"/>
      <c r="E9" s="153" t="s">
        <v>267</v>
      </c>
      <c r="F9" s="153"/>
      <c r="G9" s="153"/>
      <c r="H9" s="152" t="s">
        <v>100</v>
      </c>
      <c r="I9" s="152"/>
      <c r="J9" s="153" t="s">
        <v>270</v>
      </c>
      <c r="K9" s="153"/>
      <c r="L9" s="54" t="s">
        <v>101</v>
      </c>
      <c r="M9" s="154" t="s">
        <v>228</v>
      </c>
      <c r="N9" s="155"/>
      <c r="P9" s="156"/>
      <c r="Q9" s="156"/>
      <c r="R9" s="156"/>
    </row>
    <row r="10" spans="2:31" ht="35.1" customHeight="1" x14ac:dyDescent="0.3">
      <c r="B10" s="150"/>
      <c r="C10" s="142" t="s">
        <v>102</v>
      </c>
      <c r="D10" s="142"/>
      <c r="E10" s="143" t="s">
        <v>229</v>
      </c>
      <c r="F10" s="143"/>
      <c r="G10" s="143"/>
      <c r="H10" s="142" t="s">
        <v>46</v>
      </c>
      <c r="I10" s="142"/>
      <c r="J10" s="143" t="s">
        <v>230</v>
      </c>
      <c r="K10" s="143"/>
      <c r="L10" s="53" t="s">
        <v>88</v>
      </c>
      <c r="M10" s="167" t="s">
        <v>231</v>
      </c>
      <c r="N10" s="168"/>
    </row>
    <row r="11" spans="2:31" ht="35.1" customHeight="1" thickBot="1" x14ac:dyDescent="0.35">
      <c r="B11" s="151"/>
      <c r="C11" s="169" t="s">
        <v>70</v>
      </c>
      <c r="D11" s="169"/>
      <c r="E11" s="170" t="s">
        <v>232</v>
      </c>
      <c r="F11" s="170"/>
      <c r="G11" s="170"/>
      <c r="H11" s="171" t="s">
        <v>233</v>
      </c>
      <c r="I11" s="171"/>
      <c r="J11" s="171"/>
      <c r="K11" s="171"/>
      <c r="L11" s="171"/>
      <c r="M11" s="71" t="s">
        <v>234</v>
      </c>
      <c r="N11" s="72">
        <v>48400</v>
      </c>
    </row>
    <row r="12" spans="2:31" ht="35.1" customHeight="1" x14ac:dyDescent="0.3">
      <c r="B12" s="185" t="s">
        <v>215</v>
      </c>
      <c r="C12" s="70" t="s">
        <v>11</v>
      </c>
      <c r="D12" s="186" t="s">
        <v>4</v>
      </c>
      <c r="E12" s="187"/>
      <c r="F12" s="188" t="s">
        <v>98</v>
      </c>
      <c r="G12" s="188"/>
      <c r="H12" s="188" t="s">
        <v>82</v>
      </c>
      <c r="I12" s="188"/>
      <c r="J12" s="188"/>
      <c r="K12" s="188"/>
      <c r="L12" s="188" t="s">
        <v>5</v>
      </c>
      <c r="M12" s="188"/>
      <c r="N12" s="189"/>
    </row>
    <row r="13" spans="2:31" ht="35.1" customHeight="1" x14ac:dyDescent="0.3">
      <c r="B13" s="150"/>
      <c r="C13" s="57">
        <v>1</v>
      </c>
      <c r="D13" s="90">
        <v>1992</v>
      </c>
      <c r="E13" s="91">
        <v>11</v>
      </c>
      <c r="F13" s="148" t="s">
        <v>235</v>
      </c>
      <c r="G13" s="148"/>
      <c r="H13" s="143" t="s">
        <v>238</v>
      </c>
      <c r="I13" s="143"/>
      <c r="J13" s="143"/>
      <c r="K13" s="143"/>
      <c r="L13" s="143" t="s">
        <v>241</v>
      </c>
      <c r="M13" s="143"/>
      <c r="N13" s="174"/>
      <c r="P13" s="94"/>
      <c r="Q13" s="94"/>
      <c r="R13" s="94"/>
      <c r="S13" s="94"/>
      <c r="T13" s="94"/>
      <c r="U13" s="94"/>
      <c r="V13" s="95"/>
      <c r="W13" s="96"/>
      <c r="X13" s="96"/>
      <c r="Y13" s="96"/>
      <c r="Z13" s="96"/>
      <c r="AA13" s="97"/>
      <c r="AB13" s="97"/>
      <c r="AC13" s="97"/>
      <c r="AD13" s="97"/>
      <c r="AE13" s="97"/>
    </row>
    <row r="14" spans="2:31" ht="35.1" customHeight="1" x14ac:dyDescent="0.3">
      <c r="B14" s="150"/>
      <c r="C14" s="57">
        <v>2</v>
      </c>
      <c r="D14" s="90">
        <v>2010</v>
      </c>
      <c r="E14" s="91">
        <v>10</v>
      </c>
      <c r="F14" s="148" t="s">
        <v>236</v>
      </c>
      <c r="G14" s="148"/>
      <c r="H14" s="143" t="s">
        <v>239</v>
      </c>
      <c r="I14" s="143"/>
      <c r="J14" s="143"/>
      <c r="K14" s="143"/>
      <c r="L14" s="143" t="s">
        <v>242</v>
      </c>
      <c r="M14" s="143"/>
      <c r="N14" s="174"/>
      <c r="P14" s="94"/>
      <c r="Q14" s="94"/>
      <c r="R14" s="94"/>
      <c r="S14" s="95"/>
      <c r="T14" s="95"/>
      <c r="U14" s="95"/>
      <c r="V14" s="95"/>
      <c r="W14" s="96"/>
      <c r="X14" s="96"/>
      <c r="Y14" s="96"/>
      <c r="Z14" s="96"/>
      <c r="AA14" s="97"/>
      <c r="AB14" s="97"/>
      <c r="AC14" s="97"/>
      <c r="AD14" s="97"/>
      <c r="AE14" s="97"/>
    </row>
    <row r="15" spans="2:31" ht="35.1" customHeight="1" thickBot="1" x14ac:dyDescent="0.35">
      <c r="B15" s="178"/>
      <c r="C15" s="64">
        <v>3</v>
      </c>
      <c r="D15" s="66">
        <v>2014</v>
      </c>
      <c r="E15" s="67">
        <v>2</v>
      </c>
      <c r="F15" s="175" t="s">
        <v>237</v>
      </c>
      <c r="G15" s="175"/>
      <c r="H15" s="176" t="s">
        <v>240</v>
      </c>
      <c r="I15" s="176"/>
      <c r="J15" s="176"/>
      <c r="K15" s="176"/>
      <c r="L15" s="176" t="s">
        <v>243</v>
      </c>
      <c r="M15" s="176"/>
      <c r="N15" s="177"/>
      <c r="P15" s="95"/>
      <c r="Q15" s="95"/>
      <c r="R15" s="95"/>
      <c r="S15" s="95"/>
      <c r="T15" s="95"/>
      <c r="U15" s="95"/>
      <c r="V15" s="95"/>
      <c r="W15" s="96"/>
      <c r="X15" s="96"/>
      <c r="Y15" s="96"/>
      <c r="Z15" s="96"/>
      <c r="AA15" s="97"/>
      <c r="AB15" s="97"/>
      <c r="AC15" s="97"/>
      <c r="AD15" s="97"/>
      <c r="AE15" s="97"/>
    </row>
    <row r="16" spans="2:31" ht="35.1" customHeight="1" x14ac:dyDescent="0.3">
      <c r="B16" s="149" t="s">
        <v>221</v>
      </c>
      <c r="C16" s="179" t="s">
        <v>6</v>
      </c>
      <c r="D16" s="179"/>
      <c r="E16" s="179"/>
      <c r="F16" s="180" t="s">
        <v>33</v>
      </c>
      <c r="G16" s="181"/>
      <c r="H16" s="152" t="s">
        <v>87</v>
      </c>
      <c r="I16" s="152"/>
      <c r="J16" s="152"/>
      <c r="K16" s="152"/>
      <c r="L16" s="180" t="s">
        <v>86</v>
      </c>
      <c r="M16" s="179"/>
      <c r="N16" s="182"/>
      <c r="P16" s="95"/>
      <c r="Q16" s="95"/>
      <c r="R16" s="95"/>
      <c r="S16" s="95"/>
      <c r="T16" s="95"/>
      <c r="U16" s="95"/>
      <c r="V16" s="95"/>
      <c r="W16" s="96"/>
      <c r="X16" s="96"/>
      <c r="Y16" s="96"/>
      <c r="Z16" s="96"/>
      <c r="AA16" s="97"/>
      <c r="AB16" s="97"/>
      <c r="AC16" s="97"/>
      <c r="AD16" s="97"/>
      <c r="AE16" s="97"/>
    </row>
    <row r="17" spans="2:31" ht="35.1" customHeight="1" x14ac:dyDescent="0.3">
      <c r="B17" s="150"/>
      <c r="C17" s="183">
        <v>2006</v>
      </c>
      <c r="D17" s="184"/>
      <c r="E17" s="91">
        <v>2</v>
      </c>
      <c r="F17" s="191" t="s">
        <v>110</v>
      </c>
      <c r="G17" s="192"/>
      <c r="H17" s="143" t="s">
        <v>245</v>
      </c>
      <c r="I17" s="143"/>
      <c r="J17" s="143"/>
      <c r="K17" s="143"/>
      <c r="L17" s="157" t="s">
        <v>247</v>
      </c>
      <c r="M17" s="158"/>
      <c r="N17" s="193"/>
      <c r="P17" s="94" t="s">
        <v>263</v>
      </c>
      <c r="Q17" s="94"/>
      <c r="R17" s="94"/>
      <c r="S17" s="94"/>
      <c r="T17" s="94"/>
      <c r="U17" s="94"/>
      <c r="V17" s="95"/>
      <c r="W17" s="96"/>
      <c r="X17" s="96"/>
      <c r="Y17" s="96"/>
      <c r="Z17" s="96"/>
      <c r="AA17" s="97"/>
      <c r="AB17" s="97"/>
      <c r="AC17" s="97"/>
      <c r="AD17" s="97"/>
      <c r="AE17" s="97"/>
    </row>
    <row r="18" spans="2:31" ht="35.1" customHeight="1" x14ac:dyDescent="0.3">
      <c r="B18" s="150"/>
      <c r="C18" s="183">
        <v>1995</v>
      </c>
      <c r="D18" s="184"/>
      <c r="E18" s="91">
        <v>2</v>
      </c>
      <c r="F18" s="191" t="s">
        <v>111</v>
      </c>
      <c r="G18" s="192"/>
      <c r="H18" s="143" t="s">
        <v>246</v>
      </c>
      <c r="I18" s="143"/>
      <c r="J18" s="143"/>
      <c r="K18" s="143"/>
      <c r="L18" s="157" t="s">
        <v>248</v>
      </c>
      <c r="M18" s="158"/>
      <c r="N18" s="193"/>
      <c r="P18" s="95"/>
      <c r="Q18" s="95"/>
      <c r="R18" s="95"/>
      <c r="S18" s="95"/>
      <c r="T18" s="95"/>
      <c r="U18" s="95"/>
      <c r="V18" s="95"/>
      <c r="W18" s="96"/>
      <c r="X18" s="96"/>
      <c r="Y18" s="96"/>
      <c r="Z18" s="96"/>
      <c r="AA18" s="97"/>
      <c r="AB18" s="97"/>
      <c r="AC18" s="97"/>
      <c r="AD18" s="97"/>
      <c r="AE18" s="97"/>
    </row>
    <row r="19" spans="2:31" ht="35.1" customHeight="1" x14ac:dyDescent="0.3">
      <c r="B19" s="178"/>
      <c r="C19" s="190">
        <v>1992</v>
      </c>
      <c r="D19" s="184"/>
      <c r="E19" s="91">
        <v>2</v>
      </c>
      <c r="F19" s="191" t="s">
        <v>127</v>
      </c>
      <c r="G19" s="192"/>
      <c r="H19" s="143" t="s">
        <v>244</v>
      </c>
      <c r="I19" s="143"/>
      <c r="J19" s="143"/>
      <c r="K19" s="143"/>
      <c r="L19" s="157" t="s">
        <v>249</v>
      </c>
      <c r="M19" s="158"/>
      <c r="N19" s="193"/>
      <c r="P19" s="95"/>
      <c r="Q19" s="95"/>
      <c r="R19" s="95"/>
      <c r="S19" s="95"/>
      <c r="T19" s="95"/>
      <c r="U19" s="95"/>
      <c r="V19" s="95"/>
      <c r="W19" s="96"/>
      <c r="X19" s="96"/>
      <c r="Y19" s="96"/>
      <c r="Z19" s="96"/>
      <c r="AA19" s="97"/>
      <c r="AB19" s="97"/>
      <c r="AC19" s="97"/>
      <c r="AD19" s="97"/>
      <c r="AE19" s="97"/>
    </row>
    <row r="20" spans="2:31" ht="35.1" customHeight="1" x14ac:dyDescent="0.3">
      <c r="B20" s="178"/>
      <c r="C20" s="194"/>
      <c r="D20" s="195"/>
      <c r="E20" s="119"/>
      <c r="F20" s="196"/>
      <c r="G20" s="197"/>
      <c r="H20" s="198"/>
      <c r="I20" s="198"/>
      <c r="J20" s="198"/>
      <c r="K20" s="198"/>
      <c r="L20" s="199"/>
      <c r="M20" s="200"/>
      <c r="N20" s="201"/>
      <c r="P20" s="95"/>
      <c r="Q20" s="95"/>
      <c r="R20" s="95"/>
      <c r="S20" s="95"/>
      <c r="T20" s="95"/>
      <c r="U20" s="95"/>
      <c r="V20" s="95"/>
      <c r="W20" s="96"/>
      <c r="X20" s="96"/>
      <c r="Y20" s="96"/>
      <c r="Z20" s="96"/>
      <c r="AA20" s="97"/>
      <c r="AB20" s="97"/>
      <c r="AC20" s="97"/>
      <c r="AD20" s="97"/>
      <c r="AE20" s="97"/>
    </row>
    <row r="21" spans="2:31" ht="35.1" customHeight="1" thickBot="1" x14ac:dyDescent="0.35">
      <c r="B21" s="151"/>
      <c r="C21" s="215"/>
      <c r="D21" s="216"/>
      <c r="E21" s="68"/>
      <c r="F21" s="217"/>
      <c r="G21" s="218"/>
      <c r="H21" s="171"/>
      <c r="I21" s="171"/>
      <c r="J21" s="171"/>
      <c r="K21" s="171"/>
      <c r="L21" s="219"/>
      <c r="M21" s="220"/>
      <c r="N21" s="221"/>
      <c r="P21" s="95"/>
      <c r="Q21" s="95"/>
      <c r="R21" s="95"/>
      <c r="S21" s="95"/>
      <c r="T21" s="95"/>
      <c r="U21" s="95"/>
      <c r="V21" s="95"/>
      <c r="W21" s="96"/>
      <c r="X21" s="96"/>
      <c r="Y21" s="96"/>
      <c r="Z21" s="96"/>
      <c r="AA21" s="97"/>
      <c r="AB21" s="97"/>
      <c r="AC21" s="97"/>
      <c r="AD21" s="97"/>
      <c r="AE21" s="97"/>
    </row>
    <row r="22" spans="2:31" ht="35.1" customHeight="1" x14ac:dyDescent="0.3">
      <c r="B22" s="202" t="s">
        <v>222</v>
      </c>
      <c r="C22" s="204" t="s">
        <v>120</v>
      </c>
      <c r="D22" s="204"/>
      <c r="E22" s="204"/>
      <c r="F22" s="180" t="s">
        <v>260</v>
      </c>
      <c r="G22" s="181"/>
      <c r="H22" s="205" t="s">
        <v>7</v>
      </c>
      <c r="I22" s="206"/>
      <c r="J22" s="207" t="s">
        <v>124</v>
      </c>
      <c r="K22" s="208"/>
      <c r="L22" s="55" t="s">
        <v>8</v>
      </c>
      <c r="M22" s="207" t="s">
        <v>125</v>
      </c>
      <c r="N22" s="209"/>
      <c r="P22" s="95"/>
      <c r="Q22" s="95"/>
      <c r="R22" s="95"/>
      <c r="S22" s="95"/>
      <c r="T22" s="95"/>
      <c r="U22" s="95"/>
      <c r="V22" s="95"/>
      <c r="W22" s="96"/>
      <c r="X22" s="96"/>
      <c r="Y22" s="96"/>
      <c r="Z22" s="96"/>
      <c r="AA22" s="97"/>
      <c r="AB22" s="97"/>
      <c r="AC22" s="97"/>
      <c r="AD22" s="97"/>
      <c r="AE22" s="97"/>
    </row>
    <row r="23" spans="2:31" ht="35.1" customHeight="1" thickBot="1" x14ac:dyDescent="0.35">
      <c r="B23" s="203"/>
      <c r="C23" s="210" t="s">
        <v>16</v>
      </c>
      <c r="D23" s="210"/>
      <c r="E23" s="210"/>
      <c r="F23" s="210"/>
      <c r="G23" s="211"/>
      <c r="H23" s="175" t="s">
        <v>93</v>
      </c>
      <c r="I23" s="175"/>
      <c r="J23" s="175"/>
      <c r="K23" s="175"/>
      <c r="L23" s="212" t="s">
        <v>250</v>
      </c>
      <c r="M23" s="212"/>
      <c r="N23" s="213"/>
      <c r="P23" s="95"/>
      <c r="Q23" s="95"/>
      <c r="R23" s="95"/>
      <c r="S23" s="95"/>
      <c r="T23" s="95"/>
      <c r="U23" s="95"/>
      <c r="V23" s="95"/>
      <c r="W23" s="96"/>
      <c r="X23" s="96"/>
      <c r="Y23" s="96"/>
      <c r="Z23" s="96"/>
      <c r="AA23" s="97"/>
      <c r="AB23" s="97"/>
      <c r="AC23" s="97"/>
      <c r="AD23" s="97"/>
      <c r="AE23" s="97"/>
    </row>
    <row r="24" spans="2:31" ht="35.1" customHeight="1" x14ac:dyDescent="0.3">
      <c r="B24" s="202" t="s">
        <v>219</v>
      </c>
      <c r="C24" s="56" t="s">
        <v>11</v>
      </c>
      <c r="D24" s="152" t="s">
        <v>89</v>
      </c>
      <c r="E24" s="152"/>
      <c r="F24" s="54" t="s">
        <v>210</v>
      </c>
      <c r="G24" s="152" t="s">
        <v>90</v>
      </c>
      <c r="H24" s="152"/>
      <c r="I24" s="180" t="s">
        <v>9</v>
      </c>
      <c r="J24" s="179"/>
      <c r="K24" s="179"/>
      <c r="L24" s="54" t="s">
        <v>3</v>
      </c>
      <c r="M24" s="180" t="s">
        <v>92</v>
      </c>
      <c r="N24" s="182"/>
      <c r="P24" s="95"/>
      <c r="Q24" s="98"/>
      <c r="R24" s="95"/>
      <c r="S24" s="95"/>
      <c r="T24" s="95"/>
      <c r="U24" s="95"/>
      <c r="V24" s="95"/>
      <c r="W24" s="96"/>
      <c r="X24" s="96"/>
      <c r="Y24" s="96"/>
      <c r="Z24" s="96"/>
      <c r="AA24" s="97"/>
      <c r="AB24" s="97"/>
      <c r="AC24" s="97"/>
      <c r="AD24" s="97"/>
      <c r="AE24" s="97"/>
    </row>
    <row r="25" spans="2:31" ht="35.1" customHeight="1" x14ac:dyDescent="0.3">
      <c r="B25" s="235"/>
      <c r="C25" s="57">
        <v>1</v>
      </c>
      <c r="D25" s="89">
        <v>1995</v>
      </c>
      <c r="E25" s="78">
        <v>2</v>
      </c>
      <c r="F25" s="82" t="s">
        <v>10</v>
      </c>
      <c r="G25" s="89">
        <v>2002</v>
      </c>
      <c r="H25" s="78">
        <v>2</v>
      </c>
      <c r="I25" s="157" t="s">
        <v>251</v>
      </c>
      <c r="J25" s="158"/>
      <c r="K25" s="158"/>
      <c r="L25" s="88" t="s">
        <v>253</v>
      </c>
      <c r="M25" s="157" t="s">
        <v>255</v>
      </c>
      <c r="N25" s="193"/>
      <c r="P25" s="99" t="s">
        <v>264</v>
      </c>
      <c r="Q25" s="99"/>
      <c r="R25" s="99"/>
      <c r="S25" s="99"/>
      <c r="T25" s="99"/>
      <c r="U25" s="99"/>
      <c r="V25" s="95"/>
      <c r="W25" s="96"/>
      <c r="X25" s="96"/>
      <c r="Y25" s="96"/>
      <c r="Z25" s="96"/>
      <c r="AA25" s="97"/>
      <c r="AB25" s="97"/>
      <c r="AC25" s="97"/>
      <c r="AD25" s="97"/>
      <c r="AE25" s="97"/>
    </row>
    <row r="26" spans="2:31" ht="35.1" customHeight="1" x14ac:dyDescent="0.3">
      <c r="B26" s="235"/>
      <c r="C26" s="57">
        <v>2</v>
      </c>
      <c r="D26" s="89">
        <v>2002</v>
      </c>
      <c r="E26" s="78">
        <v>2</v>
      </c>
      <c r="F26" s="82" t="s">
        <v>10</v>
      </c>
      <c r="G26" s="89">
        <v>2012</v>
      </c>
      <c r="H26" s="78">
        <v>2</v>
      </c>
      <c r="I26" s="157" t="s">
        <v>252</v>
      </c>
      <c r="J26" s="158"/>
      <c r="K26" s="158"/>
      <c r="L26" s="88" t="s">
        <v>254</v>
      </c>
      <c r="M26" s="157" t="s">
        <v>256</v>
      </c>
      <c r="N26" s="193"/>
      <c r="P26" s="100" t="s">
        <v>271</v>
      </c>
      <c r="Q26" s="100"/>
      <c r="R26" s="100"/>
      <c r="S26" s="100"/>
      <c r="T26" s="100"/>
      <c r="U26" s="100"/>
      <c r="V26" s="100"/>
      <c r="W26" s="100"/>
      <c r="X26" s="96"/>
      <c r="Y26" s="96"/>
      <c r="Z26" s="96"/>
      <c r="AA26" s="97"/>
      <c r="AB26" s="97"/>
      <c r="AC26" s="97"/>
      <c r="AD26" s="97"/>
      <c r="AE26" s="97"/>
    </row>
    <row r="27" spans="2:31" ht="35.1" customHeight="1" x14ac:dyDescent="0.3">
      <c r="B27" s="235"/>
      <c r="C27" s="57">
        <v>3</v>
      </c>
      <c r="D27" s="89">
        <v>2012</v>
      </c>
      <c r="E27" s="78">
        <v>12</v>
      </c>
      <c r="F27" s="82" t="s">
        <v>10</v>
      </c>
      <c r="G27" s="89">
        <v>2020</v>
      </c>
      <c r="H27" s="78">
        <v>2</v>
      </c>
      <c r="I27" s="157" t="s">
        <v>278</v>
      </c>
      <c r="J27" s="158"/>
      <c r="K27" s="158"/>
      <c r="L27" s="88" t="s">
        <v>229</v>
      </c>
      <c r="M27" s="157" t="s">
        <v>257</v>
      </c>
      <c r="N27" s="193"/>
      <c r="P27" s="95"/>
      <c r="Q27" s="95"/>
      <c r="R27" s="95"/>
      <c r="S27" s="95"/>
      <c r="T27" s="98"/>
      <c r="U27" s="95"/>
      <c r="V27" s="95"/>
      <c r="W27" s="96"/>
      <c r="X27" s="96"/>
      <c r="Y27" s="96"/>
      <c r="Z27" s="96"/>
      <c r="AA27" s="97"/>
      <c r="AB27" s="97"/>
      <c r="AC27" s="97"/>
      <c r="AD27" s="97"/>
      <c r="AE27" s="97"/>
    </row>
    <row r="28" spans="2:31" ht="35.1" customHeight="1" x14ac:dyDescent="0.3">
      <c r="B28" s="235"/>
      <c r="C28" s="57">
        <v>4</v>
      </c>
      <c r="D28" s="89"/>
      <c r="E28" s="78"/>
      <c r="F28" s="82" t="s">
        <v>10</v>
      </c>
      <c r="G28" s="89"/>
      <c r="H28" s="78"/>
      <c r="I28" s="157"/>
      <c r="J28" s="158"/>
      <c r="K28" s="158"/>
      <c r="L28" s="88"/>
      <c r="M28" s="157"/>
      <c r="N28" s="193"/>
      <c r="P28" s="95"/>
      <c r="Q28" s="95"/>
      <c r="R28" s="95"/>
      <c r="S28" s="95"/>
      <c r="T28" s="98"/>
      <c r="U28" s="95"/>
      <c r="V28" s="95"/>
      <c r="W28" s="96"/>
      <c r="X28" s="96"/>
      <c r="Y28" s="96"/>
      <c r="Z28" s="96"/>
      <c r="AA28" s="97"/>
      <c r="AB28" s="97"/>
      <c r="AC28" s="97"/>
      <c r="AD28" s="97"/>
      <c r="AE28" s="97"/>
    </row>
    <row r="29" spans="2:31" ht="35.1" customHeight="1" thickBot="1" x14ac:dyDescent="0.35">
      <c r="B29" s="235"/>
      <c r="C29" s="64">
        <v>5</v>
      </c>
      <c r="D29" s="49"/>
      <c r="E29" s="73"/>
      <c r="F29" s="74" t="s">
        <v>10</v>
      </c>
      <c r="G29" s="49"/>
      <c r="H29" s="78"/>
      <c r="I29" s="224"/>
      <c r="J29" s="225"/>
      <c r="K29" s="225"/>
      <c r="L29" s="47"/>
      <c r="M29" s="224"/>
      <c r="N29" s="226"/>
      <c r="P29" s="95"/>
      <c r="Q29" s="95"/>
      <c r="R29" s="95"/>
      <c r="S29" s="95"/>
      <c r="T29" s="98"/>
      <c r="U29" s="95"/>
      <c r="V29" s="95"/>
      <c r="W29" s="96"/>
      <c r="X29" s="96"/>
      <c r="Y29" s="96"/>
      <c r="Z29" s="96"/>
      <c r="AA29" s="97"/>
      <c r="AB29" s="97"/>
      <c r="AC29" s="97"/>
      <c r="AD29" s="97"/>
      <c r="AE29" s="97"/>
    </row>
    <row r="30" spans="2:31" ht="35.1" customHeight="1" x14ac:dyDescent="0.3">
      <c r="B30" s="227" t="s">
        <v>224</v>
      </c>
      <c r="C30" s="60" t="s">
        <v>11</v>
      </c>
      <c r="D30" s="230" t="s">
        <v>12</v>
      </c>
      <c r="E30" s="231"/>
      <c r="F30" s="230" t="s">
        <v>103</v>
      </c>
      <c r="G30" s="232"/>
      <c r="H30" s="231"/>
      <c r="I30" s="233" t="s">
        <v>54</v>
      </c>
      <c r="J30" s="233"/>
      <c r="K30" s="233"/>
      <c r="L30" s="233" t="s">
        <v>13</v>
      </c>
      <c r="M30" s="233"/>
      <c r="N30" s="234"/>
      <c r="P30" s="95"/>
      <c r="Q30" s="95"/>
      <c r="R30" s="95"/>
      <c r="S30" s="95"/>
      <c r="T30" s="95"/>
      <c r="U30" s="95"/>
      <c r="V30" s="95"/>
      <c r="W30" s="96"/>
      <c r="X30" s="96"/>
      <c r="Y30" s="96"/>
      <c r="Z30" s="96"/>
      <c r="AA30" s="97"/>
      <c r="AB30" s="97"/>
      <c r="AC30" s="97"/>
      <c r="AD30" s="97"/>
      <c r="AE30" s="97"/>
    </row>
    <row r="31" spans="2:31" ht="35.1" customHeight="1" x14ac:dyDescent="0.3">
      <c r="B31" s="228"/>
      <c r="C31" s="59">
        <v>1</v>
      </c>
      <c r="D31" s="89">
        <v>2019</v>
      </c>
      <c r="E31" s="79">
        <v>2</v>
      </c>
      <c r="F31" s="157" t="s">
        <v>258</v>
      </c>
      <c r="G31" s="158"/>
      <c r="H31" s="159"/>
      <c r="I31" s="148" t="s">
        <v>120</v>
      </c>
      <c r="J31" s="148"/>
      <c r="K31" s="148"/>
      <c r="L31" s="148" t="s">
        <v>124</v>
      </c>
      <c r="M31" s="148"/>
      <c r="N31" s="214"/>
      <c r="P31" s="94" t="s">
        <v>274</v>
      </c>
      <c r="Q31" s="94"/>
      <c r="R31" s="94"/>
      <c r="S31" s="94"/>
      <c r="T31" s="94"/>
      <c r="U31" s="94"/>
      <c r="V31" s="95"/>
      <c r="W31" s="96"/>
      <c r="X31" s="96"/>
      <c r="Y31" s="96"/>
      <c r="Z31" s="96"/>
      <c r="AA31" s="97"/>
      <c r="AB31" s="97"/>
      <c r="AC31" s="97"/>
      <c r="AD31" s="97"/>
      <c r="AE31" s="97"/>
    </row>
    <row r="32" spans="2:31" ht="35.1" customHeight="1" x14ac:dyDescent="0.3">
      <c r="B32" s="228"/>
      <c r="C32" s="59">
        <v>2</v>
      </c>
      <c r="D32" s="89">
        <v>2020</v>
      </c>
      <c r="E32" s="79">
        <v>1</v>
      </c>
      <c r="F32" s="157" t="s">
        <v>259</v>
      </c>
      <c r="G32" s="158"/>
      <c r="H32" s="159"/>
      <c r="I32" s="148" t="s">
        <v>120</v>
      </c>
      <c r="J32" s="148"/>
      <c r="K32" s="148"/>
      <c r="L32" s="148" t="s">
        <v>125</v>
      </c>
      <c r="M32" s="148"/>
      <c r="N32" s="214"/>
      <c r="P32" s="94"/>
      <c r="Q32" s="94"/>
      <c r="R32" s="94"/>
      <c r="S32" s="94"/>
      <c r="T32" s="94"/>
      <c r="U32" s="94"/>
      <c r="V32" s="95"/>
      <c r="W32" s="96"/>
      <c r="X32" s="96"/>
      <c r="Y32" s="96"/>
      <c r="Z32" s="96"/>
      <c r="AA32" s="97"/>
      <c r="AB32" s="97"/>
      <c r="AC32" s="97"/>
      <c r="AD32" s="97"/>
      <c r="AE32" s="97"/>
    </row>
    <row r="33" spans="2:31" ht="35.1" customHeight="1" thickBot="1" x14ac:dyDescent="0.35">
      <c r="B33" s="229"/>
      <c r="C33" s="61">
        <v>3</v>
      </c>
      <c r="D33" s="48"/>
      <c r="E33" s="75"/>
      <c r="F33" s="219"/>
      <c r="G33" s="220"/>
      <c r="H33" s="222"/>
      <c r="I33" s="170"/>
      <c r="J33" s="170"/>
      <c r="K33" s="170"/>
      <c r="L33" s="170"/>
      <c r="M33" s="170"/>
      <c r="N33" s="223"/>
      <c r="P33" s="95"/>
      <c r="Q33" s="95"/>
      <c r="R33" s="95"/>
      <c r="S33" s="95"/>
      <c r="T33" s="95"/>
      <c r="U33" s="95"/>
      <c r="V33" s="95"/>
      <c r="W33" s="96"/>
      <c r="X33" s="96"/>
      <c r="Y33" s="96"/>
      <c r="Z33" s="96"/>
      <c r="AA33" s="97"/>
      <c r="AB33" s="97"/>
      <c r="AC33" s="97"/>
      <c r="AD33" s="97"/>
      <c r="AE33" s="97"/>
    </row>
    <row r="34" spans="2:31" ht="35.1" customHeight="1" x14ac:dyDescent="0.3">
      <c r="B34" s="228" t="s">
        <v>223</v>
      </c>
      <c r="C34" s="58" t="s">
        <v>11</v>
      </c>
      <c r="D34" s="258" t="s">
        <v>85</v>
      </c>
      <c r="E34" s="259"/>
      <c r="F34" s="260" t="s">
        <v>95</v>
      </c>
      <c r="G34" s="260"/>
      <c r="H34" s="259"/>
      <c r="I34" s="258" t="s">
        <v>96</v>
      </c>
      <c r="J34" s="260"/>
      <c r="K34" s="259"/>
      <c r="L34" s="260" t="s">
        <v>261</v>
      </c>
      <c r="M34" s="260"/>
      <c r="N34" s="261"/>
      <c r="P34" s="101"/>
      <c r="Q34" s="95"/>
      <c r="R34" s="95"/>
      <c r="S34" s="95"/>
      <c r="T34" s="95"/>
      <c r="U34" s="95"/>
      <c r="V34" s="95"/>
      <c r="W34" s="96"/>
      <c r="X34" s="96"/>
      <c r="Y34" s="96"/>
      <c r="Z34" s="96"/>
      <c r="AA34" s="97"/>
      <c r="AB34" s="97"/>
      <c r="AC34" s="97"/>
      <c r="AD34" s="97"/>
      <c r="AE34" s="97"/>
    </row>
    <row r="35" spans="2:31" ht="35.1" customHeight="1" x14ac:dyDescent="0.3">
      <c r="B35" s="228"/>
      <c r="C35" s="59">
        <v>1</v>
      </c>
      <c r="D35" s="89">
        <v>2016</v>
      </c>
      <c r="E35" s="77">
        <v>11</v>
      </c>
      <c r="F35" s="262" t="s">
        <v>185</v>
      </c>
      <c r="G35" s="263"/>
      <c r="H35" s="264"/>
      <c r="I35" s="265" t="s">
        <v>276</v>
      </c>
      <c r="J35" s="243"/>
      <c r="K35" s="266"/>
      <c r="L35" s="243" t="s">
        <v>277</v>
      </c>
      <c r="M35" s="243"/>
      <c r="N35" s="244"/>
      <c r="P35" s="94" t="s">
        <v>265</v>
      </c>
      <c r="Q35" s="94"/>
      <c r="R35" s="94"/>
      <c r="S35" s="94"/>
      <c r="T35" s="94"/>
      <c r="U35" s="94"/>
      <c r="V35" s="95"/>
      <c r="W35" s="96"/>
      <c r="X35" s="96"/>
      <c r="Y35" s="96"/>
      <c r="Z35" s="96"/>
      <c r="AA35" s="97"/>
      <c r="AB35" s="97"/>
      <c r="AC35" s="97"/>
      <c r="AD35" s="97"/>
      <c r="AE35" s="97"/>
    </row>
    <row r="36" spans="2:31" ht="35.1" customHeight="1" x14ac:dyDescent="0.3">
      <c r="B36" s="228"/>
      <c r="C36" s="59">
        <v>2</v>
      </c>
      <c r="D36" s="89"/>
      <c r="E36" s="77"/>
      <c r="F36" s="262"/>
      <c r="G36" s="263"/>
      <c r="H36" s="264"/>
      <c r="I36" s="265"/>
      <c r="J36" s="243"/>
      <c r="K36" s="266"/>
      <c r="L36" s="243"/>
      <c r="M36" s="243"/>
      <c r="N36" s="244"/>
      <c r="P36" s="106" t="s">
        <v>272</v>
      </c>
      <c r="Q36" s="102"/>
      <c r="R36" s="102"/>
      <c r="S36" s="102"/>
      <c r="T36" s="102"/>
      <c r="U36" s="102"/>
      <c r="V36" s="102"/>
      <c r="W36" s="96"/>
      <c r="X36" s="96"/>
      <c r="Y36" s="96"/>
      <c r="Z36" s="96"/>
      <c r="AA36" s="97"/>
      <c r="AB36" s="97"/>
      <c r="AC36" s="97"/>
      <c r="AD36" s="97"/>
      <c r="AE36" s="97"/>
    </row>
    <row r="37" spans="2:31" ht="35.1" customHeight="1" thickBot="1" x14ac:dyDescent="0.35">
      <c r="B37" s="229"/>
      <c r="C37" s="61">
        <v>3</v>
      </c>
      <c r="D37" s="48"/>
      <c r="E37" s="50"/>
      <c r="F37" s="245"/>
      <c r="G37" s="246"/>
      <c r="H37" s="247"/>
      <c r="I37" s="248"/>
      <c r="J37" s="249"/>
      <c r="K37" s="250"/>
      <c r="L37" s="249"/>
      <c r="M37" s="249"/>
      <c r="N37" s="251"/>
      <c r="P37" s="94"/>
      <c r="Q37" s="94"/>
      <c r="R37" s="94"/>
      <c r="S37" s="94"/>
      <c r="T37" s="94"/>
      <c r="U37" s="94"/>
      <c r="V37" s="95"/>
      <c r="W37" s="96"/>
      <c r="X37" s="96"/>
      <c r="Y37" s="96"/>
      <c r="Z37" s="96"/>
      <c r="AA37" s="97"/>
      <c r="AB37" s="97"/>
      <c r="AC37" s="97"/>
      <c r="AD37" s="97"/>
      <c r="AE37" s="97"/>
    </row>
    <row r="38" spans="2:31" ht="35.1" customHeight="1" x14ac:dyDescent="0.3">
      <c r="B38" s="228" t="s">
        <v>220</v>
      </c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  <c r="P38" s="103"/>
      <c r="Q38" s="95"/>
      <c r="R38" s="104"/>
      <c r="S38" s="95"/>
      <c r="T38" s="95"/>
      <c r="U38" s="95"/>
      <c r="V38" s="95"/>
      <c r="W38" s="96"/>
      <c r="X38" s="96"/>
      <c r="Y38" s="96"/>
      <c r="Z38" s="96"/>
      <c r="AA38" s="97"/>
      <c r="AB38" s="97"/>
      <c r="AC38" s="97"/>
      <c r="AD38" s="97"/>
      <c r="AE38" s="97"/>
    </row>
    <row r="39" spans="2:31" ht="35.1" customHeight="1" x14ac:dyDescent="0.3">
      <c r="B39" s="228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5"/>
      <c r="P39" s="95"/>
      <c r="Q39" s="95"/>
      <c r="R39" s="95"/>
      <c r="S39" s="95"/>
      <c r="T39" s="95"/>
      <c r="U39" s="95"/>
      <c r="V39" s="95"/>
      <c r="W39" s="96"/>
      <c r="X39" s="96"/>
      <c r="Y39" s="96"/>
      <c r="Z39" s="96"/>
      <c r="AA39" s="97"/>
      <c r="AB39" s="97"/>
      <c r="AC39" s="97"/>
      <c r="AD39" s="97"/>
      <c r="AE39" s="97"/>
    </row>
    <row r="40" spans="2:31" ht="35.1" customHeight="1" x14ac:dyDescent="0.3">
      <c r="B40" s="228"/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5"/>
      <c r="P40" s="95"/>
      <c r="Q40" s="95"/>
      <c r="R40" s="95"/>
      <c r="S40" s="95"/>
      <c r="T40" s="95"/>
      <c r="U40" s="95"/>
      <c r="V40" s="95"/>
      <c r="W40" s="96"/>
      <c r="X40" s="96"/>
      <c r="Y40" s="96"/>
      <c r="Z40" s="96"/>
      <c r="AA40" s="97"/>
      <c r="AB40" s="97"/>
      <c r="AC40" s="97"/>
      <c r="AD40" s="97"/>
      <c r="AE40" s="97"/>
    </row>
    <row r="41" spans="2:31" ht="35.1" customHeight="1" thickBot="1" x14ac:dyDescent="0.35">
      <c r="B41" s="229"/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7"/>
      <c r="P41" s="95"/>
      <c r="Q41" s="95"/>
      <c r="R41" s="95"/>
      <c r="S41" s="95"/>
      <c r="T41" s="95"/>
      <c r="U41" s="95"/>
      <c r="V41" s="95"/>
      <c r="W41" s="96"/>
      <c r="X41" s="96"/>
      <c r="Y41" s="96"/>
      <c r="Z41" s="96"/>
      <c r="AA41" s="97"/>
      <c r="AB41" s="97"/>
      <c r="AC41" s="97"/>
      <c r="AD41" s="97"/>
      <c r="AE41" s="97"/>
    </row>
    <row r="42" spans="2:31" s="80" customFormat="1" ht="6" customHeight="1" x14ac:dyDescent="0.3">
      <c r="B42" s="12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84"/>
      <c r="AB42" s="84"/>
      <c r="AC42" s="84"/>
      <c r="AD42" s="84"/>
      <c r="AE42" s="84"/>
    </row>
    <row r="43" spans="2:31" s="83" customFormat="1" ht="30" customHeight="1" x14ac:dyDescent="0.3">
      <c r="B43" s="237" t="s">
        <v>72</v>
      </c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2:31" s="83" customFormat="1" ht="6" customHeight="1" x14ac:dyDescent="0.3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3"/>
      <c r="M44" s="123"/>
      <c r="N44" s="12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2:31" s="83" customFormat="1" ht="50.1" customHeight="1" x14ac:dyDescent="0.3">
      <c r="B45" s="124"/>
      <c r="C45" s="124"/>
      <c r="D45" s="124"/>
      <c r="E45" s="124"/>
      <c r="F45" s="124"/>
      <c r="G45" s="124"/>
      <c r="H45" s="124"/>
      <c r="I45" s="125"/>
      <c r="J45" s="238" t="s">
        <v>262</v>
      </c>
      <c r="K45" s="238"/>
      <c r="L45" s="239" t="s">
        <v>275</v>
      </c>
      <c r="M45" s="240"/>
      <c r="N45" s="126"/>
      <c r="O45" s="76"/>
    </row>
    <row r="46" spans="2:31" s="84" customFormat="1" ht="6" customHeight="1" x14ac:dyDescent="0.3">
      <c r="B46" s="127"/>
      <c r="C46" s="122"/>
      <c r="D46" s="128"/>
      <c r="E46" s="128"/>
      <c r="F46" s="128"/>
      <c r="G46" s="128"/>
      <c r="H46" s="128"/>
      <c r="I46" s="129"/>
      <c r="J46" s="129"/>
      <c r="K46" s="128"/>
      <c r="L46" s="130"/>
      <c r="M46" s="131"/>
      <c r="N46" s="131"/>
    </row>
    <row r="47" spans="2:31" s="84" customFormat="1" ht="30" customHeight="1" x14ac:dyDescent="0.3">
      <c r="B47" s="241" t="s">
        <v>205</v>
      </c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</row>
    <row r="48" spans="2:31" s="107" customFormat="1" ht="39.950000000000003" customHeight="1" x14ac:dyDescent="0.3">
      <c r="B48" s="242" t="s">
        <v>273</v>
      </c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</row>
    <row r="49" spans="2:14" x14ac:dyDescent="0.3"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</row>
  </sheetData>
  <sheetProtection selectLockedCells="1"/>
  <mergeCells count="132">
    <mergeCell ref="C42:N42"/>
    <mergeCell ref="B43:N43"/>
    <mergeCell ref="J45:K45"/>
    <mergeCell ref="L45:M45"/>
    <mergeCell ref="B47:N47"/>
    <mergeCell ref="B48:N48"/>
    <mergeCell ref="L36:N36"/>
    <mergeCell ref="F37:H37"/>
    <mergeCell ref="I37:K37"/>
    <mergeCell ref="L37:N37"/>
    <mergeCell ref="B38:B41"/>
    <mergeCell ref="C38:N41"/>
    <mergeCell ref="B34:B37"/>
    <mergeCell ref="D34:E34"/>
    <mergeCell ref="F34:H34"/>
    <mergeCell ref="I34:K34"/>
    <mergeCell ref="L34:N34"/>
    <mergeCell ref="F35:H35"/>
    <mergeCell ref="I35:K35"/>
    <mergeCell ref="L35:N35"/>
    <mergeCell ref="F36:H36"/>
    <mergeCell ref="I36:K36"/>
    <mergeCell ref="F32:H32"/>
    <mergeCell ref="I32:K32"/>
    <mergeCell ref="L32:N32"/>
    <mergeCell ref="F33:H33"/>
    <mergeCell ref="I33:K33"/>
    <mergeCell ref="L33:N33"/>
    <mergeCell ref="I29:K29"/>
    <mergeCell ref="M29:N29"/>
    <mergeCell ref="B30:B33"/>
    <mergeCell ref="D30:E30"/>
    <mergeCell ref="F30:H30"/>
    <mergeCell ref="I30:K30"/>
    <mergeCell ref="L30:N30"/>
    <mergeCell ref="F31:H31"/>
    <mergeCell ref="I31:K31"/>
    <mergeCell ref="L31:N31"/>
    <mergeCell ref="B24:B29"/>
    <mergeCell ref="I26:K26"/>
    <mergeCell ref="M26:N26"/>
    <mergeCell ref="I27:K27"/>
    <mergeCell ref="M27:N27"/>
    <mergeCell ref="I28:K28"/>
    <mergeCell ref="M28:N28"/>
    <mergeCell ref="C23:G23"/>
    <mergeCell ref="H23:K23"/>
    <mergeCell ref="L23:N23"/>
    <mergeCell ref="D24:E24"/>
    <mergeCell ref="G24:H24"/>
    <mergeCell ref="I24:K24"/>
    <mergeCell ref="M24:N24"/>
    <mergeCell ref="I25:K25"/>
    <mergeCell ref="M25:N25"/>
    <mergeCell ref="C21:D21"/>
    <mergeCell ref="F21:G21"/>
    <mergeCell ref="H21:K21"/>
    <mergeCell ref="L21:N21"/>
    <mergeCell ref="B22:B23"/>
    <mergeCell ref="C22:E22"/>
    <mergeCell ref="F22:G22"/>
    <mergeCell ref="H22:I22"/>
    <mergeCell ref="J22:K22"/>
    <mergeCell ref="M22:N22"/>
    <mergeCell ref="B16:B21"/>
    <mergeCell ref="F19:G19"/>
    <mergeCell ref="F20:G20"/>
    <mergeCell ref="C19:D19"/>
    <mergeCell ref="H19:K19"/>
    <mergeCell ref="L19:N19"/>
    <mergeCell ref="C20:D20"/>
    <mergeCell ref="H20:K20"/>
    <mergeCell ref="L20:N20"/>
    <mergeCell ref="F17:G17"/>
    <mergeCell ref="H17:K17"/>
    <mergeCell ref="L17:N17"/>
    <mergeCell ref="C18:D18"/>
    <mergeCell ref="F18:G18"/>
    <mergeCell ref="H18:K18"/>
    <mergeCell ref="L18:N18"/>
    <mergeCell ref="L14:N14"/>
    <mergeCell ref="F15:G15"/>
    <mergeCell ref="H15:K15"/>
    <mergeCell ref="L15:N15"/>
    <mergeCell ref="C16:E16"/>
    <mergeCell ref="F16:G16"/>
    <mergeCell ref="H16:K16"/>
    <mergeCell ref="L16:N16"/>
    <mergeCell ref="C17:D17"/>
    <mergeCell ref="B12:B15"/>
    <mergeCell ref="D12:E12"/>
    <mergeCell ref="F12:G12"/>
    <mergeCell ref="H12:K12"/>
    <mergeCell ref="L12:N12"/>
    <mergeCell ref="F13:G13"/>
    <mergeCell ref="H13:K13"/>
    <mergeCell ref="L13:N13"/>
    <mergeCell ref="F14:G14"/>
    <mergeCell ref="H14:K14"/>
    <mergeCell ref="B9:B11"/>
    <mergeCell ref="C9:D9"/>
    <mergeCell ref="E9:G9"/>
    <mergeCell ref="H9:I9"/>
    <mergeCell ref="J9:K9"/>
    <mergeCell ref="M9:N9"/>
    <mergeCell ref="P9:R9"/>
    <mergeCell ref="C10:D10"/>
    <mergeCell ref="H6:L6"/>
    <mergeCell ref="C7:D7"/>
    <mergeCell ref="E7:G7"/>
    <mergeCell ref="H7:I7"/>
    <mergeCell ref="J7:K7"/>
    <mergeCell ref="M7:N7"/>
    <mergeCell ref="E10:G10"/>
    <mergeCell ref="H10:I10"/>
    <mergeCell ref="J10:K10"/>
    <mergeCell ref="M10:N10"/>
    <mergeCell ref="C11:D11"/>
    <mergeCell ref="E11:G11"/>
    <mergeCell ref="H11:L11"/>
    <mergeCell ref="C8:N8"/>
    <mergeCell ref="P8:R8"/>
    <mergeCell ref="B2:N2"/>
    <mergeCell ref="B4:B7"/>
    <mergeCell ref="C4:N4"/>
    <mergeCell ref="C5:D5"/>
    <mergeCell ref="E5:G5"/>
    <mergeCell ref="H5:I5"/>
    <mergeCell ref="J5:K5"/>
    <mergeCell ref="M5:N5"/>
    <mergeCell ref="C6:D6"/>
    <mergeCell ref="E6:G6"/>
  </mergeCells>
  <phoneticPr fontId="1" type="noConversion"/>
  <dataValidations count="25">
    <dataValidation type="list" allowBlank="1" showInputMessage="1" showErrorMessage="1" promptTitle="유의사항" prompt="최초 경력부터 작성해 주시기 바랍니다." sqref="D25">
      <formula1>연도</formula1>
    </dataValidation>
    <dataValidation type="list" allowBlank="1" showInputMessage="1" showErrorMessage="1" promptTitle="유의사항" prompt="근무시작 이후의 날짜로 작성했는지 확인해 주시기 바랍니다." sqref="H25:H29">
      <formula1>월</formula1>
    </dataValidation>
    <dataValidation type="list" allowBlank="1" showInputMessage="1" showErrorMessage="1" promptTitle="작성방법" prompt="우측편의 화살표를 누르고 해당사항을 선택해 주시기 바랍니다." sqref="J22:K22 M22:N22">
      <formula1>INDIRECT($C$22)</formula1>
    </dataValidation>
    <dataValidation type="list" allowBlank="1" showInputMessage="1" showErrorMessage="1" promptTitle="작성방법" prompt="우측편의 화살표를 누르고 해당사항을 선택해 주시기 바랍니다." sqref="C22:E22">
      <formula1>전문분야</formula1>
    </dataValidation>
    <dataValidation type="list" allowBlank="1" showInputMessage="1" showErrorMessage="1" promptTitle="작성방법" prompt="우측편의 화살표를 누르고 해당사항을 선택해 주시기 바랍니다." sqref="M5:N5">
      <formula1>"남성,여성"</formula1>
    </dataValidation>
    <dataValidation type="list" allowBlank="1" showInputMessage="1" showErrorMessage="1" sqref="L31:L33">
      <formula1>INDIRECT($I31)</formula1>
    </dataValidation>
    <dataValidation type="list" allowBlank="1" showInputMessage="1" showErrorMessage="1" promptTitle="작성방법" prompt="우측편의 화살표를 누르고 해당사항을 선택해 주시기 바랍니다." sqref="C8">
      <formula1>직업군</formula1>
    </dataValidation>
    <dataValidation operator="equal" allowBlank="1" showInputMessage="1" showErrorMessage="1" errorTitle="기입방식 오류" error="새우편번호 5자리를 입력해해주세요. 예)48402" promptTitle="작성방법" prompt="새우편번호 5자리를 작성해 주시기 바랍니다._x000a_예) 48400" sqref="N6"/>
    <dataValidation type="custom" operator="equal" allowBlank="1" showInputMessage="1" showErrorMessage="1" errorTitle="기입방식 오류" error="새우편번호 5자리를 입력해해주세요. 예)48402" promptTitle="작성방법" prompt="새우편번호 5자리를 작성해 주시기 바랍니다._x000a_예) 48400" sqref="N11">
      <formula1>5</formula1>
    </dataValidation>
    <dataValidation type="list" allowBlank="1" showInputMessage="1" showErrorMessage="1" promptTitle="입력방법" prompt="기술사, 건축사, 기사 자격증만 입력 가능합니다." sqref="F13:F15">
      <formula1>자격증</formula1>
    </dataValidation>
    <dataValidation allowBlank="1" showInputMessage="1" showErrorMessage="1" promptTitle="작성방법" prompt="지역번호를 포함하여 작성해 주시기 바랍니다._x000a_예) 051-794-5678" sqref="J7"/>
    <dataValidation type="list" allowBlank="1" showErrorMessage="1" sqref="G25:G29 D31:D33 D35:D37 D26:D29">
      <formula1>연도</formula1>
    </dataValidation>
    <dataValidation type="list" allowBlank="1" showInputMessage="1" showErrorMessage="1" sqref="D13:D15 C17:C21">
      <formula1>연도</formula1>
    </dataValidation>
    <dataValidation type="whole" operator="greaterThan" showInputMessage="1" showErrorMessage="1" errorTitle="작성기간 오류" error="근무시작일과 근무종료일이 일치하지 않습니다." sqref="T27:T29">
      <formula1>0</formula1>
    </dataValidation>
    <dataValidation type="whole" operator="greaterThan" showInputMessage="1" showErrorMessage="1" sqref="W29">
      <formula1>0</formula1>
    </dataValidation>
    <dataValidation allowBlank="1" showInputMessage="1" showErrorMessage="1" promptTitle="입력 방법" prompt="지원구분이 '기존'일 경우, 해당 기수를 모두 작성해 주시기 바랍니다." sqref="L23:N23"/>
    <dataValidation type="list" allowBlank="1" showErrorMessage="1" sqref="E25:E29">
      <formula1>월</formula1>
    </dataValidation>
    <dataValidation type="list" allowBlank="1" showInputMessage="1" showErrorMessage="1" sqref="E31:E33 E35:E37 E13:E15 E17:E21">
      <formula1>월</formula1>
    </dataValidation>
    <dataValidation type="list" allowBlank="1" showInputMessage="1" showErrorMessage="1" sqref="F35:F37">
      <formula1>수상</formula1>
    </dataValidation>
    <dataValidation type="list" allowBlank="1" showInputMessage="1" showErrorMessage="1" promptTitle="작성방법" prompt="우측편의 화살표를 누르고 해당사항을 선택해 주시기 바랍니다." sqref="H23:K23">
      <formula1>지원구분</formula1>
    </dataValidation>
    <dataValidation allowBlank="1" showInputMessage="1" showErrorMessage="1" promptTitle="작성방법" prompt="시·도를 제외한 나머지 도로명 주소를 작성해 주시기 바랍니다._x000a_예) 남구 문현금융로 40 부산국제금융센터" sqref="H6 H11"/>
    <dataValidation type="list" allowBlank="1" showInputMessage="1" showErrorMessage="1" sqref="F17:F21">
      <formula1>학위구분</formula1>
    </dataValidation>
    <dataValidation type="list" allowBlank="1" showInputMessage="1" showErrorMessage="1" promptTitle="작성방법" prompt="우측편의 화살표를 누르고 해당사항을 선택해 주시기 바랍니다." sqref="E11 E6">
      <formula1>주소</formula1>
    </dataValidation>
    <dataValidation type="list" allowBlank="1" showInputMessage="1" showErrorMessage="1" promptTitle="입력방법" prompt="우측편의 화살표를 누르고 해당 사항을 선택해주세요." sqref="I31:I33">
      <formula1>전문분야</formula1>
    </dataValidation>
    <dataValidation allowBlank="1" showInputMessage="1" showErrorMessage="1" promptTitle="작성방법" prompt="주민번호 앞자리 6자리를 작성해 주시기 바랍니다._x000a_예) 500101" sqref="J5:K5"/>
  </dataValidations>
  <printOptions horizontalCentered="1" verticalCentered="1"/>
  <pageMargins left="0.7" right="0.7" top="0.75" bottom="0.75" header="0.3" footer="0.3"/>
  <pageSetup paperSize="9" scale="48" orientation="portrait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P17"/>
  <sheetViews>
    <sheetView view="pageBreakPreview" topLeftCell="A18" zoomScale="25" zoomScaleNormal="100" zoomScaleSheetLayoutView="25" workbookViewId="0">
      <selection activeCell="D55" sqref="D55"/>
    </sheetView>
  </sheetViews>
  <sheetFormatPr defaultColWidth="10.625" defaultRowHeight="15" customHeight="1" x14ac:dyDescent="0.3"/>
  <cols>
    <col min="1" max="1" width="5.625" style="8" customWidth="1"/>
    <col min="2" max="12" width="10.625" style="8"/>
    <col min="13" max="13" width="10.625" style="13"/>
    <col min="14" max="17" width="10.625" style="8"/>
    <col min="18" max="18" width="10.625" style="18"/>
    <col min="19" max="25" width="10.625" style="8"/>
    <col min="26" max="28" width="10.625" style="14"/>
    <col min="29" max="29" width="10.625" style="15"/>
    <col min="30" max="33" width="10.625" style="14"/>
    <col min="34" max="54" width="10.625" style="8"/>
    <col min="55" max="56" width="10.625" style="13"/>
    <col min="57" max="16384" width="10.625" style="8"/>
  </cols>
  <sheetData>
    <row r="1" spans="1:68" ht="15" hidden="1" customHeight="1" x14ac:dyDescent="0.3">
      <c r="A1" s="325" t="s">
        <v>186</v>
      </c>
      <c r="B1" s="325" t="s">
        <v>128</v>
      </c>
      <c r="C1" s="325" t="s">
        <v>129</v>
      </c>
      <c r="D1" s="325" t="s">
        <v>130</v>
      </c>
      <c r="E1" s="329" t="s">
        <v>131</v>
      </c>
      <c r="F1" s="325" t="s">
        <v>132</v>
      </c>
      <c r="G1" s="325" t="s">
        <v>133</v>
      </c>
      <c r="H1" s="329" t="s">
        <v>134</v>
      </c>
      <c r="I1" s="329" t="s">
        <v>135</v>
      </c>
      <c r="J1" s="329" t="s">
        <v>136</v>
      </c>
      <c r="K1" s="330" t="s">
        <v>137</v>
      </c>
      <c r="L1" s="330" t="s">
        <v>138</v>
      </c>
      <c r="M1" s="294" t="s">
        <v>0</v>
      </c>
      <c r="N1" s="294" t="s">
        <v>139</v>
      </c>
      <c r="O1" s="294" t="s">
        <v>140</v>
      </c>
      <c r="P1" s="294" t="s">
        <v>1</v>
      </c>
      <c r="Q1" s="328" t="s">
        <v>141</v>
      </c>
      <c r="R1" s="297" t="s">
        <v>142</v>
      </c>
      <c r="S1" s="298"/>
      <c r="T1" s="310"/>
      <c r="U1" s="307" t="s">
        <v>143</v>
      </c>
      <c r="V1" s="307" t="s">
        <v>144</v>
      </c>
      <c r="W1" s="297" t="s">
        <v>145</v>
      </c>
      <c r="X1" s="298"/>
      <c r="Y1" s="298"/>
      <c r="Z1" s="314" t="s">
        <v>146</v>
      </c>
      <c r="AA1" s="317" t="s">
        <v>147</v>
      </c>
      <c r="AB1" s="320" t="s">
        <v>148</v>
      </c>
      <c r="AC1" s="335" t="s">
        <v>149</v>
      </c>
      <c r="AD1" s="336"/>
      <c r="AE1" s="336"/>
      <c r="AF1" s="336"/>
      <c r="AG1" s="336"/>
      <c r="AH1" s="337"/>
      <c r="AI1" s="338" t="s">
        <v>150</v>
      </c>
      <c r="AJ1" s="339"/>
      <c r="AK1" s="339"/>
      <c r="AL1" s="339"/>
      <c r="AM1" s="339"/>
      <c r="AN1" s="339"/>
      <c r="AO1" s="339"/>
      <c r="AP1" s="340"/>
      <c r="AQ1" s="271" t="s">
        <v>151</v>
      </c>
      <c r="AR1" s="272"/>
      <c r="AS1" s="272"/>
      <c r="AT1" s="272"/>
      <c r="AU1" s="272"/>
      <c r="AV1" s="272"/>
      <c r="AW1" s="272"/>
      <c r="AX1" s="272"/>
      <c r="AY1" s="272"/>
      <c r="AZ1" s="272"/>
      <c r="BA1" s="272"/>
      <c r="BB1" s="272"/>
      <c r="BC1" s="272"/>
      <c r="BD1" s="272"/>
      <c r="BE1" s="273"/>
      <c r="BF1" s="278" t="s">
        <v>152</v>
      </c>
      <c r="BG1" s="279"/>
      <c r="BH1" s="279"/>
      <c r="BI1" s="279"/>
      <c r="BJ1" s="279"/>
      <c r="BK1" s="279"/>
      <c r="BL1" s="279"/>
      <c r="BM1" s="280"/>
      <c r="BN1" s="267" t="s">
        <v>314</v>
      </c>
      <c r="BO1" s="267"/>
      <c r="BP1" s="268"/>
    </row>
    <row r="2" spans="1:68" s="17" customFormat="1" ht="15" hidden="1" customHeight="1" x14ac:dyDescent="0.3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31"/>
      <c r="L2" s="331"/>
      <c r="M2" s="295"/>
      <c r="N2" s="295"/>
      <c r="O2" s="295"/>
      <c r="P2" s="295"/>
      <c r="Q2" s="303"/>
      <c r="R2" s="299"/>
      <c r="S2" s="300"/>
      <c r="T2" s="311"/>
      <c r="U2" s="308"/>
      <c r="V2" s="308"/>
      <c r="W2" s="299"/>
      <c r="X2" s="300"/>
      <c r="Y2" s="300"/>
      <c r="Z2" s="315"/>
      <c r="AA2" s="318"/>
      <c r="AB2" s="321"/>
      <c r="AC2" s="333" t="s">
        <v>153</v>
      </c>
      <c r="AD2" s="334"/>
      <c r="AE2" s="334"/>
      <c r="AF2" s="334"/>
      <c r="AG2" s="334"/>
      <c r="AH2" s="341" t="s">
        <v>154</v>
      </c>
      <c r="AI2" s="350" t="s">
        <v>144</v>
      </c>
      <c r="AJ2" s="351"/>
      <c r="AK2" s="351"/>
      <c r="AL2" s="352"/>
      <c r="AM2" s="354" t="s">
        <v>145</v>
      </c>
      <c r="AN2" s="355"/>
      <c r="AO2" s="356"/>
      <c r="AP2" s="345" t="s">
        <v>154</v>
      </c>
      <c r="AQ2" s="353" t="s">
        <v>121</v>
      </c>
      <c r="AR2" s="293"/>
      <c r="AS2" s="293"/>
      <c r="AT2" s="293" t="s">
        <v>155</v>
      </c>
      <c r="AU2" s="293"/>
      <c r="AV2" s="293"/>
      <c r="AW2" s="293" t="s">
        <v>156</v>
      </c>
      <c r="AX2" s="293"/>
      <c r="AY2" s="347" t="s">
        <v>123</v>
      </c>
      <c r="AZ2" s="348"/>
      <c r="BA2" s="349"/>
      <c r="BB2" s="293" t="s">
        <v>157</v>
      </c>
      <c r="BC2" s="293"/>
      <c r="BD2" s="293"/>
      <c r="BE2" s="291" t="s">
        <v>154</v>
      </c>
      <c r="BF2" s="283" t="s">
        <v>158</v>
      </c>
      <c r="BG2" s="284"/>
      <c r="BH2" s="285"/>
      <c r="BI2" s="286" t="s">
        <v>313</v>
      </c>
      <c r="BJ2" s="287"/>
      <c r="BK2" s="287"/>
      <c r="BL2" s="288"/>
      <c r="BM2" s="281" t="s">
        <v>154</v>
      </c>
      <c r="BN2" s="274" t="s">
        <v>159</v>
      </c>
      <c r="BO2" s="275"/>
      <c r="BP2" s="269" t="s">
        <v>154</v>
      </c>
    </row>
    <row r="3" spans="1:68" s="17" customFormat="1" ht="15" hidden="1" customHeight="1" x14ac:dyDescent="0.3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31"/>
      <c r="L3" s="331"/>
      <c r="M3" s="295"/>
      <c r="N3" s="295"/>
      <c r="O3" s="295"/>
      <c r="P3" s="295"/>
      <c r="Q3" s="303"/>
      <c r="R3" s="303" t="s">
        <v>279</v>
      </c>
      <c r="S3" s="312" t="s">
        <v>160</v>
      </c>
      <c r="T3" s="312" t="s">
        <v>161</v>
      </c>
      <c r="U3" s="308"/>
      <c r="V3" s="308"/>
      <c r="W3" s="301">
        <v>1</v>
      </c>
      <c r="X3" s="305">
        <v>2</v>
      </c>
      <c r="Y3" s="323">
        <v>3</v>
      </c>
      <c r="Z3" s="315"/>
      <c r="AA3" s="318"/>
      <c r="AB3" s="321"/>
      <c r="AC3" s="21" t="s">
        <v>162</v>
      </c>
      <c r="AD3" s="19" t="s">
        <v>163</v>
      </c>
      <c r="AE3" s="19" t="s">
        <v>164</v>
      </c>
      <c r="AF3" s="19" t="s">
        <v>165</v>
      </c>
      <c r="AG3" s="19" t="s">
        <v>166</v>
      </c>
      <c r="AH3" s="341"/>
      <c r="AI3" s="21" t="s">
        <v>110</v>
      </c>
      <c r="AJ3" s="19" t="s">
        <v>111</v>
      </c>
      <c r="AK3" s="19" t="s">
        <v>127</v>
      </c>
      <c r="AL3" s="343" t="s">
        <v>154</v>
      </c>
      <c r="AM3" s="11" t="s">
        <v>167</v>
      </c>
      <c r="AN3" s="11" t="s">
        <v>126</v>
      </c>
      <c r="AO3" s="343" t="s">
        <v>154</v>
      </c>
      <c r="AP3" s="345"/>
      <c r="AQ3" s="23" t="s">
        <v>168</v>
      </c>
      <c r="AR3" s="11" t="s">
        <v>169</v>
      </c>
      <c r="AS3" s="11" t="s">
        <v>170</v>
      </c>
      <c r="AT3" s="11" t="s">
        <v>171</v>
      </c>
      <c r="AU3" s="11" t="s">
        <v>172</v>
      </c>
      <c r="AV3" s="11" t="s">
        <v>173</v>
      </c>
      <c r="AW3" s="11" t="s">
        <v>174</v>
      </c>
      <c r="AX3" s="11" t="s">
        <v>175</v>
      </c>
      <c r="AY3" s="11" t="s">
        <v>176</v>
      </c>
      <c r="AZ3" s="11" t="s">
        <v>122</v>
      </c>
      <c r="BA3" s="11" t="s">
        <v>177</v>
      </c>
      <c r="BB3" s="11" t="s">
        <v>178</v>
      </c>
      <c r="BC3" s="11" t="s">
        <v>179</v>
      </c>
      <c r="BD3" s="11" t="s">
        <v>180</v>
      </c>
      <c r="BE3" s="291"/>
      <c r="BF3" s="21" t="s">
        <v>181</v>
      </c>
      <c r="BG3" s="19" t="s">
        <v>182</v>
      </c>
      <c r="BH3" s="289" t="s">
        <v>154</v>
      </c>
      <c r="BI3" s="133" t="s">
        <v>183</v>
      </c>
      <c r="BJ3" s="134" t="s">
        <v>184</v>
      </c>
      <c r="BK3" s="134" t="s">
        <v>185</v>
      </c>
      <c r="BL3" s="289" t="s">
        <v>154</v>
      </c>
      <c r="BM3" s="281"/>
      <c r="BN3" s="19" t="s">
        <v>153</v>
      </c>
      <c r="BO3" s="276" t="s">
        <v>154</v>
      </c>
      <c r="BP3" s="269"/>
    </row>
    <row r="4" spans="1:68" s="17" customFormat="1" ht="15" hidden="1" customHeight="1" thickBot="1" x14ac:dyDescent="0.35">
      <c r="A4" s="327"/>
      <c r="B4" s="327"/>
      <c r="C4" s="327"/>
      <c r="D4" s="327"/>
      <c r="E4" s="327"/>
      <c r="F4" s="327"/>
      <c r="G4" s="327"/>
      <c r="H4" s="327"/>
      <c r="I4" s="327"/>
      <c r="J4" s="327"/>
      <c r="K4" s="332"/>
      <c r="L4" s="332"/>
      <c r="M4" s="296"/>
      <c r="N4" s="296"/>
      <c r="O4" s="296"/>
      <c r="P4" s="296"/>
      <c r="Q4" s="304"/>
      <c r="R4" s="304"/>
      <c r="S4" s="313"/>
      <c r="T4" s="313"/>
      <c r="U4" s="309"/>
      <c r="V4" s="309"/>
      <c r="W4" s="302"/>
      <c r="X4" s="306"/>
      <c r="Y4" s="324"/>
      <c r="Z4" s="316"/>
      <c r="AA4" s="319"/>
      <c r="AB4" s="322"/>
      <c r="AC4" s="22">
        <v>25</v>
      </c>
      <c r="AD4" s="20">
        <v>23</v>
      </c>
      <c r="AE4" s="20">
        <v>20</v>
      </c>
      <c r="AF4" s="20">
        <v>18</v>
      </c>
      <c r="AG4" s="20">
        <v>15</v>
      </c>
      <c r="AH4" s="342"/>
      <c r="AI4" s="22">
        <v>15</v>
      </c>
      <c r="AJ4" s="20">
        <v>13</v>
      </c>
      <c r="AK4" s="20">
        <v>10</v>
      </c>
      <c r="AL4" s="344"/>
      <c r="AM4" s="20">
        <v>15</v>
      </c>
      <c r="AN4" s="20">
        <v>10</v>
      </c>
      <c r="AO4" s="344"/>
      <c r="AP4" s="346"/>
      <c r="AQ4" s="22">
        <v>25</v>
      </c>
      <c r="AR4" s="20">
        <v>23</v>
      </c>
      <c r="AS4" s="20">
        <v>20</v>
      </c>
      <c r="AT4" s="20">
        <v>25</v>
      </c>
      <c r="AU4" s="20">
        <v>23</v>
      </c>
      <c r="AV4" s="20">
        <v>20</v>
      </c>
      <c r="AW4" s="20">
        <v>25</v>
      </c>
      <c r="AX4" s="20">
        <v>20</v>
      </c>
      <c r="AY4" s="20">
        <v>25</v>
      </c>
      <c r="AZ4" s="20">
        <v>23</v>
      </c>
      <c r="BA4" s="20">
        <v>20</v>
      </c>
      <c r="BB4" s="20">
        <v>25</v>
      </c>
      <c r="BC4" s="20">
        <v>23</v>
      </c>
      <c r="BD4" s="20">
        <v>20</v>
      </c>
      <c r="BE4" s="292"/>
      <c r="BF4" s="22">
        <v>10</v>
      </c>
      <c r="BG4" s="20">
        <v>5</v>
      </c>
      <c r="BH4" s="290"/>
      <c r="BI4" s="22">
        <v>10</v>
      </c>
      <c r="BJ4" s="20">
        <v>7</v>
      </c>
      <c r="BK4" s="20">
        <v>5</v>
      </c>
      <c r="BL4" s="290"/>
      <c r="BM4" s="282"/>
      <c r="BN4" s="20">
        <v>5</v>
      </c>
      <c r="BO4" s="277"/>
      <c r="BP4" s="270"/>
    </row>
    <row r="5" spans="1:68" s="12" customFormat="1" ht="24.95" hidden="1" customHeight="1" x14ac:dyDescent="0.3">
      <c r="B5" s="3">
        <f>작성양식!C22</f>
        <v>0</v>
      </c>
      <c r="C5" s="3">
        <f>작성양식!J22</f>
        <v>0</v>
      </c>
      <c r="D5" s="3">
        <f>작성양식!M22</f>
        <v>0</v>
      </c>
      <c r="E5" s="3">
        <f>작성양식!C8</f>
        <v>0</v>
      </c>
      <c r="F5" s="3">
        <f>작성양식!H23</f>
        <v>0</v>
      </c>
      <c r="G5" s="3">
        <f>작성양식!L23</f>
        <v>0</v>
      </c>
      <c r="H5" s="3">
        <f>작성양식!E9</f>
        <v>0</v>
      </c>
      <c r="I5" s="3">
        <f>작성양식!M9</f>
        <v>0</v>
      </c>
      <c r="J5" s="3">
        <f>작성양식!J10</f>
        <v>0</v>
      </c>
      <c r="K5" s="3">
        <f>작성양식!E10</f>
        <v>0</v>
      </c>
      <c r="L5" s="3">
        <f>작성양식!E5</f>
        <v>0</v>
      </c>
      <c r="M5" s="9" t="str">
        <f>TEXT(TEXT(LEFT(작성양식!J5,6),"00-00-00"),"YYYY-MM-DD")</f>
        <v/>
      </c>
      <c r="N5" s="4" t="e">
        <f>YEAR($N$6)-YEAR(M5)+1</f>
        <v>#VALUE!</v>
      </c>
      <c r="O5" s="5">
        <f>작성양식!M5</f>
        <v>0</v>
      </c>
      <c r="P5" s="6">
        <f>작성양식!E7</f>
        <v>0</v>
      </c>
      <c r="Q5" s="6">
        <f>작성양식!J7</f>
        <v>0</v>
      </c>
      <c r="R5" s="81">
        <f>작성양식!N6</f>
        <v>0</v>
      </c>
      <c r="S5" s="5">
        <f>작성양식!E11</f>
        <v>0</v>
      </c>
      <c r="T5" s="5">
        <f>작성양식!H11</f>
        <v>0</v>
      </c>
      <c r="U5" s="81">
        <f>작성양식!M7</f>
        <v>0</v>
      </c>
      <c r="V5" s="5">
        <f>작성양식!F17</f>
        <v>0</v>
      </c>
      <c r="W5" s="5">
        <f>작성양식!H13</f>
        <v>0</v>
      </c>
      <c r="X5" s="5">
        <f>작성양식!H14</f>
        <v>0</v>
      </c>
      <c r="Y5" s="5">
        <f>작성양식!H15</f>
        <v>0</v>
      </c>
      <c r="Z5" s="46">
        <f>SUM(AH5,AP5,BE5,BM5,BP5)</f>
        <v>15</v>
      </c>
      <c r="AA5" s="10"/>
      <c r="AB5" s="24">
        <f>SUM(AE6:AE10)+IF(AI5="O",84,IF(AJ5="O",36,0))</f>
        <v>0</v>
      </c>
      <c r="AC5" s="7" t="str">
        <f>IF(AB5/12&gt;=20,"O","X")</f>
        <v>X</v>
      </c>
      <c r="AD5" s="7" t="str">
        <f>IF(AND(20&gt;$AB5/12,$AB5/12&gt;=18),"O","X")</f>
        <v>X</v>
      </c>
      <c r="AE5" s="7" t="str">
        <f>IF(AND(18&gt;$AB5/12,$AB5/12&gt;=15),"O","X")</f>
        <v>X</v>
      </c>
      <c r="AF5" s="7" t="str">
        <f>IF(AND(15&gt;$AB5/12,$AB5/12&gt;=12),"O","X")</f>
        <v>X</v>
      </c>
      <c r="AG5" s="7" t="str">
        <f>IF($AB5/12&lt;12,"O","X")</f>
        <v>O</v>
      </c>
      <c r="AH5" s="29">
        <f>IF(AC5="O",AC4,IF(AD5="O",AD4,IF(AE5="O",AE4,IF(AF5="O",AF4,IF(AG5="O",AG4,0)))))</f>
        <v>15</v>
      </c>
      <c r="AI5" s="7" t="str">
        <f>IF(V5="박사","O","X")</f>
        <v>X</v>
      </c>
      <c r="AJ5" s="3" t="str">
        <f>IF(V5="석사","O","X")</f>
        <v>X</v>
      </c>
      <c r="AK5" s="3" t="str">
        <f>IF(V5="학사 이하","O","X")</f>
        <v>X</v>
      </c>
      <c r="AL5" s="32">
        <f>IF(AI5="O",AI4,IF(AJ5="O",AJ4,IF(AK5="O",AK4,0)))</f>
        <v>0</v>
      </c>
      <c r="AM5" s="3" t="str">
        <f>IF(OR(작성양식!F13="건축사",작성양식!F13="기술사",작성양식!F14="건축사",작성양식!F14="기술사",작성양식!F15="건축사",작성양식!F15="기술사"),"O","X")</f>
        <v>X</v>
      </c>
      <c r="AN5" s="3" t="str">
        <f>IF(OR(작성양식!F13="기사",작성양식!F14="기사",작성양식!F15="기사"),"O","X")</f>
        <v>X</v>
      </c>
      <c r="AO5" s="32">
        <f>IF(AM5="O",AM4,IF(AN5="O",AN4,0))</f>
        <v>0</v>
      </c>
      <c r="AP5" s="30">
        <f>AO5+AL5</f>
        <v>0</v>
      </c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31">
        <f>IF(AQ5="O",AQ4,IF(AR5="O",AR4,IF(AS5="O",AS4,IF(AT5="O",AT4,IF(AU5="O",AU4,IF(AV5="O",AV4,IF(AW5="O",AW4,IF(AX5="O",AX4,IF(AY5="O",AY4,IF(AZ5="O",AZ4,IF(BA5="O",BA4,IF(BB5="O",BB4,IF(BC5="O",BC4,IF(BD5="O",BD4,0))))))))))))))</f>
        <v>0</v>
      </c>
      <c r="BF5" s="3" t="str">
        <f>IF(COUNTA(작성양식!D31:D33)&gt;=2,"O","X")</f>
        <v>X</v>
      </c>
      <c r="BG5" s="3" t="str">
        <f>IF(COUNTA(작성양식!D31:D33)=1,"O","X")</f>
        <v>X</v>
      </c>
      <c r="BH5" s="36">
        <f>IF(BF5="O",BF4,IF(BG5="O",BG4,0))</f>
        <v>0</v>
      </c>
      <c r="BI5" s="11">
        <f>COUNTIF(작성양식!$F$35:$H$37,"훈·포상")</f>
        <v>0</v>
      </c>
      <c r="BJ5" s="3">
        <f>COUNTIF(작성양식!$F$35:$H$37,"대통령표창")</f>
        <v>0</v>
      </c>
      <c r="BK5" s="3">
        <f>COUNTIF(작성양식!$F$35:$H$37,"총리, 장관상")</f>
        <v>0</v>
      </c>
      <c r="BL5" s="36">
        <f>IF(BI5="O",BI4,IF(BJ5="O",BJ4,IF(BK5="O",BK4,0)))</f>
        <v>0</v>
      </c>
      <c r="BM5" s="33">
        <f>BH5+BL5</f>
        <v>0</v>
      </c>
      <c r="BN5" s="27"/>
      <c r="BO5" s="35">
        <f>BN5</f>
        <v>0</v>
      </c>
      <c r="BP5" s="34">
        <f>BO5</f>
        <v>0</v>
      </c>
    </row>
    <row r="6" spans="1:68" s="18" customFormat="1" ht="15" hidden="1" customHeight="1" x14ac:dyDescent="0.3">
      <c r="M6" s="13"/>
      <c r="N6" s="13">
        <v>43831</v>
      </c>
      <c r="Z6" s="14"/>
      <c r="AA6" s="14"/>
      <c r="AB6" s="14"/>
      <c r="AC6" s="16" t="str">
        <f>IF(작성양식!D25="","0",작성양식!D25&amp;"-"&amp;작성양식!E25)</f>
        <v>0</v>
      </c>
      <c r="AD6" s="16" t="str">
        <f>IF(작성양식!G25="","0",작성양식!G25&amp;"-"&amp;작성양식!H25)</f>
        <v>0</v>
      </c>
      <c r="AE6" s="28">
        <f>DATEDIF(AC6,AD6,"M")</f>
        <v>0</v>
      </c>
      <c r="AF6" s="14"/>
      <c r="AG6" s="14"/>
      <c r="BC6" s="13"/>
      <c r="BD6" s="13"/>
      <c r="BE6" s="25"/>
      <c r="BF6" s="26"/>
    </row>
    <row r="7" spans="1:68" s="18" customFormat="1" ht="15" hidden="1" customHeight="1" x14ac:dyDescent="0.3">
      <c r="M7" s="13"/>
      <c r="Z7" s="14"/>
      <c r="AA7" s="14"/>
      <c r="AB7" s="14"/>
      <c r="AC7" s="132" t="str">
        <f>IF(작성양식!D26="","0",작성양식!D26&amp;"-"&amp;작성양식!E26)</f>
        <v>0</v>
      </c>
      <c r="AD7" s="132" t="str">
        <f>IF(작성양식!G26="","0",작성양식!G26&amp;"-"&amp;작성양식!H26)</f>
        <v>0</v>
      </c>
      <c r="AE7" s="28">
        <f>DATEDIF(AC7,AD7,"M")</f>
        <v>0</v>
      </c>
      <c r="AF7" s="14"/>
      <c r="AG7" s="14"/>
      <c r="BC7" s="13"/>
      <c r="BD7" s="13"/>
    </row>
    <row r="8" spans="1:68" s="18" customFormat="1" ht="15" hidden="1" customHeight="1" x14ac:dyDescent="0.3">
      <c r="M8" s="13"/>
      <c r="Z8" s="14"/>
      <c r="AA8" s="14"/>
      <c r="AB8" s="14"/>
      <c r="AC8" s="132" t="str">
        <f>IF(작성양식!D27="","0",작성양식!D27&amp;"-"&amp;작성양식!E27)</f>
        <v>0</v>
      </c>
      <c r="AD8" s="132" t="str">
        <f>IF(작성양식!G27="","0",작성양식!G27&amp;"-"&amp;작성양식!H27)</f>
        <v>0</v>
      </c>
      <c r="AE8" s="28">
        <f t="shared" ref="AE8:AE10" si="0">DATEDIF(AC8,AD8,"M")</f>
        <v>0</v>
      </c>
      <c r="AF8" s="14"/>
      <c r="AG8" s="14"/>
      <c r="BC8" s="13"/>
      <c r="BD8" s="13"/>
    </row>
    <row r="9" spans="1:68" s="18" customFormat="1" ht="15" hidden="1" customHeight="1" x14ac:dyDescent="0.3">
      <c r="M9" s="13"/>
      <c r="Z9" s="14"/>
      <c r="AA9" s="14"/>
      <c r="AB9" s="14"/>
      <c r="AC9" s="132" t="str">
        <f>IF(작성양식!D28="","0",작성양식!D28&amp;"-"&amp;작성양식!E28)</f>
        <v>0</v>
      </c>
      <c r="AD9" s="132" t="str">
        <f>IF(작성양식!G28="","0",작성양식!G28&amp;"-"&amp;작성양식!H28)</f>
        <v>0</v>
      </c>
      <c r="AE9" s="28">
        <f t="shared" si="0"/>
        <v>0</v>
      </c>
      <c r="AF9" s="14"/>
      <c r="AG9" s="14"/>
      <c r="BC9" s="13"/>
      <c r="BD9" s="13"/>
    </row>
    <row r="10" spans="1:68" s="18" customFormat="1" ht="15" hidden="1" customHeight="1" x14ac:dyDescent="0.3">
      <c r="M10" s="13"/>
      <c r="Z10" s="14"/>
      <c r="AA10" s="14"/>
      <c r="AB10" s="14"/>
      <c r="AC10" s="132" t="str">
        <f>IF(작성양식!D29="","0",작성양식!D29&amp;"-"&amp;작성양식!E29)</f>
        <v>0</v>
      </c>
      <c r="AD10" s="132" t="str">
        <f>IF(작성양식!G29="","0",작성양식!G29&amp;"-"&amp;작성양식!H29)</f>
        <v>0</v>
      </c>
      <c r="AE10" s="28">
        <f t="shared" si="0"/>
        <v>0</v>
      </c>
      <c r="AF10" s="14"/>
      <c r="AG10" s="14"/>
      <c r="BC10" s="13"/>
      <c r="BD10" s="13"/>
    </row>
    <row r="11" spans="1:68" ht="15" hidden="1" customHeight="1" x14ac:dyDescent="0.3"/>
    <row r="12" spans="1:68" ht="15" hidden="1" customHeight="1" x14ac:dyDescent="0.3"/>
    <row r="13" spans="1:68" ht="15" hidden="1" customHeight="1" x14ac:dyDescent="0.3">
      <c r="L13" s="13"/>
      <c r="M13" s="8"/>
      <c r="Y13" s="14"/>
      <c r="AB13" s="15"/>
      <c r="AC13" s="14"/>
      <c r="AG13" s="8"/>
      <c r="BB13" s="13"/>
      <c r="BD13" s="8"/>
    </row>
    <row r="14" spans="1:68" ht="15" hidden="1" customHeight="1" x14ac:dyDescent="0.3">
      <c r="L14" s="13"/>
      <c r="M14" s="8"/>
      <c r="Y14" s="14"/>
      <c r="AB14" s="15"/>
      <c r="AC14" s="14"/>
      <c r="AG14" s="8"/>
      <c r="BB14" s="13"/>
      <c r="BD14" s="8"/>
    </row>
    <row r="15" spans="1:68" ht="15" hidden="1" customHeight="1" x14ac:dyDescent="0.3"/>
    <row r="16" spans="1:68" ht="15" hidden="1" customHeight="1" x14ac:dyDescent="0.3"/>
    <row r="17" ht="15" hidden="1" customHeight="1" x14ac:dyDescent="0.3"/>
  </sheetData>
  <sheetProtection algorithmName="SHA-512" hashValue="gA2nwcAUu9JKHCoJwnA2wb3bmY+jxgfYC5A3II8SWCFFIsYtwtJiwiEcsfipiowOSorr/Cmu9YI5J0uMnwbs8Q==" saltValue="muGORGzhYycaRD2IUjVolw==" spinCount="100000" sheet="1" objects="1" scenarios="1" selectLockedCells="1" selectUnlockedCells="1"/>
  <mergeCells count="56">
    <mergeCell ref="AC2:AG2"/>
    <mergeCell ref="AC1:AH1"/>
    <mergeCell ref="BB2:BD2"/>
    <mergeCell ref="AI1:AP1"/>
    <mergeCell ref="AH2:AH4"/>
    <mergeCell ref="AO3:AO4"/>
    <mergeCell ref="AP2:AP4"/>
    <mergeCell ref="AY2:BA2"/>
    <mergeCell ref="AL3:AL4"/>
    <mergeCell ref="AI2:AL2"/>
    <mergeCell ref="AW2:AX2"/>
    <mergeCell ref="AQ2:AS2"/>
    <mergeCell ref="AM2:AO2"/>
    <mergeCell ref="J1:J4"/>
    <mergeCell ref="M1:M4"/>
    <mergeCell ref="N1:N4"/>
    <mergeCell ref="O1:O4"/>
    <mergeCell ref="K1:K4"/>
    <mergeCell ref="L1:L4"/>
    <mergeCell ref="Z1:Z4"/>
    <mergeCell ref="AA1:AA4"/>
    <mergeCell ref="AB1:AB4"/>
    <mergeCell ref="Y3:Y4"/>
    <mergeCell ref="A1:A4"/>
    <mergeCell ref="Q1:Q4"/>
    <mergeCell ref="U1:U4"/>
    <mergeCell ref="S3:S4"/>
    <mergeCell ref="B1:B4"/>
    <mergeCell ref="C1:C4"/>
    <mergeCell ref="D1:D4"/>
    <mergeCell ref="E1:E4"/>
    <mergeCell ref="F1:F4"/>
    <mergeCell ref="G1:G4"/>
    <mergeCell ref="H1:H4"/>
    <mergeCell ref="I1:I4"/>
    <mergeCell ref="P1:P4"/>
    <mergeCell ref="W1:Y2"/>
    <mergeCell ref="W3:W4"/>
    <mergeCell ref="R3:R4"/>
    <mergeCell ref="X3:X4"/>
    <mergeCell ref="V1:V4"/>
    <mergeCell ref="R1:T2"/>
    <mergeCell ref="T3:T4"/>
    <mergeCell ref="BN1:BP1"/>
    <mergeCell ref="BP2:BP4"/>
    <mergeCell ref="AQ1:BE1"/>
    <mergeCell ref="BN2:BO2"/>
    <mergeCell ref="BO3:BO4"/>
    <mergeCell ref="BF1:BM1"/>
    <mergeCell ref="BM2:BM4"/>
    <mergeCell ref="BF2:BH2"/>
    <mergeCell ref="BI2:BL2"/>
    <mergeCell ref="BH3:BH4"/>
    <mergeCell ref="BL3:BL4"/>
    <mergeCell ref="BE2:BE4"/>
    <mergeCell ref="AT2:AV2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110"/>
  <sheetViews>
    <sheetView view="pageBreakPreview" topLeftCell="A111" zoomScale="25" zoomScaleNormal="25" zoomScaleSheetLayoutView="25" workbookViewId="0">
      <selection activeCell="L57" sqref="L57"/>
    </sheetView>
  </sheetViews>
  <sheetFormatPr defaultColWidth="15.625" defaultRowHeight="20.100000000000001" customHeight="1" x14ac:dyDescent="0.3"/>
  <cols>
    <col min="1" max="16384" width="15.625" style="39"/>
  </cols>
  <sheetData>
    <row r="1" spans="1:19" ht="20.100000000000001" hidden="1" customHeight="1" x14ac:dyDescent="0.3">
      <c r="A1" s="38" t="s">
        <v>54</v>
      </c>
      <c r="B1" s="37" t="s">
        <v>17</v>
      </c>
      <c r="C1" s="38" t="s">
        <v>282</v>
      </c>
      <c r="D1" s="38" t="s">
        <v>20</v>
      </c>
      <c r="E1" s="38" t="s">
        <v>305</v>
      </c>
      <c r="F1" s="38" t="s">
        <v>306</v>
      </c>
      <c r="G1" s="38" t="s">
        <v>307</v>
      </c>
      <c r="H1" s="38" t="s">
        <v>308</v>
      </c>
      <c r="I1" s="38" t="s">
        <v>309</v>
      </c>
      <c r="J1" s="38" t="s">
        <v>284</v>
      </c>
      <c r="K1" s="38" t="s">
        <v>283</v>
      </c>
      <c r="L1" s="51"/>
      <c r="M1" s="51"/>
      <c r="N1" s="52"/>
      <c r="O1" s="51"/>
      <c r="P1" s="52"/>
      <c r="Q1" s="1"/>
      <c r="R1" s="1"/>
      <c r="S1" s="1"/>
    </row>
    <row r="2" spans="1:19" ht="20.100000000000001" hidden="1" customHeight="1" x14ac:dyDescent="0.3">
      <c r="A2" s="357" t="s">
        <v>112</v>
      </c>
      <c r="B2" s="40" t="s">
        <v>17</v>
      </c>
      <c r="C2" s="41" t="s">
        <v>285</v>
      </c>
      <c r="D2" s="41" t="s">
        <v>20</v>
      </c>
      <c r="E2" s="41" t="s">
        <v>299</v>
      </c>
      <c r="F2" s="41" t="s">
        <v>300</v>
      </c>
      <c r="G2" s="41" t="s">
        <v>301</v>
      </c>
      <c r="H2" s="41" t="s">
        <v>302</v>
      </c>
      <c r="I2" s="41" t="s">
        <v>303</v>
      </c>
      <c r="J2" s="41" t="s">
        <v>304</v>
      </c>
      <c r="K2" s="41" t="s">
        <v>189</v>
      </c>
      <c r="L2" s="40"/>
      <c r="M2" s="40"/>
      <c r="N2" s="52"/>
      <c r="O2" s="40"/>
      <c r="P2" s="52"/>
      <c r="Q2" s="1"/>
      <c r="R2" s="1"/>
      <c r="S2" s="1"/>
    </row>
    <row r="3" spans="1:19" ht="20.100000000000001" hidden="1" customHeight="1" x14ac:dyDescent="0.3">
      <c r="A3" s="358"/>
      <c r="B3" s="40" t="s">
        <v>18</v>
      </c>
      <c r="C3" s="41" t="s">
        <v>286</v>
      </c>
      <c r="D3" s="41" t="s">
        <v>21</v>
      </c>
      <c r="E3" s="41" t="s">
        <v>289</v>
      </c>
      <c r="F3" s="41" t="s">
        <v>290</v>
      </c>
      <c r="G3" s="41" t="s">
        <v>291</v>
      </c>
      <c r="H3" s="41" t="s">
        <v>292</v>
      </c>
      <c r="I3" s="41" t="s">
        <v>293</v>
      </c>
      <c r="J3" s="41" t="s">
        <v>312</v>
      </c>
      <c r="K3" s="41" t="s">
        <v>94</v>
      </c>
      <c r="L3" s="40"/>
      <c r="M3" s="40"/>
      <c r="N3" s="52"/>
      <c r="O3" s="40"/>
      <c r="P3" s="52"/>
      <c r="Q3" s="1"/>
      <c r="R3" s="1"/>
      <c r="S3" s="1"/>
    </row>
    <row r="4" spans="1:19" ht="20.100000000000001" hidden="1" customHeight="1" x14ac:dyDescent="0.3">
      <c r="A4" s="358"/>
      <c r="B4" s="40" t="s">
        <v>19</v>
      </c>
      <c r="C4" s="41" t="s">
        <v>287</v>
      </c>
      <c r="D4" s="41" t="s">
        <v>22</v>
      </c>
      <c r="E4" s="41"/>
      <c r="F4" s="41"/>
      <c r="G4" s="41" t="s">
        <v>290</v>
      </c>
      <c r="H4" s="41"/>
      <c r="I4" s="41" t="s">
        <v>294</v>
      </c>
      <c r="J4" s="41" t="s">
        <v>295</v>
      </c>
      <c r="K4" s="41" t="s">
        <v>190</v>
      </c>
      <c r="L4" s="40"/>
      <c r="M4" s="40"/>
      <c r="N4" s="52"/>
      <c r="O4" s="40"/>
      <c r="P4" s="52"/>
      <c r="Q4" s="1"/>
      <c r="R4" s="1"/>
      <c r="S4" s="1"/>
    </row>
    <row r="5" spans="1:19" ht="20.100000000000001" hidden="1" customHeight="1" x14ac:dyDescent="0.3">
      <c r="A5" s="358"/>
      <c r="B5" s="40" t="s">
        <v>207</v>
      </c>
      <c r="C5" s="41" t="s">
        <v>288</v>
      </c>
      <c r="D5" s="41" t="s">
        <v>23</v>
      </c>
      <c r="E5" s="41"/>
      <c r="F5" s="41"/>
      <c r="G5" s="41" t="s">
        <v>296</v>
      </c>
      <c r="H5" s="41"/>
      <c r="I5" s="41"/>
      <c r="J5" s="41" t="s">
        <v>297</v>
      </c>
      <c r="K5" s="41" t="s">
        <v>191</v>
      </c>
      <c r="L5" s="40"/>
      <c r="M5" s="40"/>
      <c r="N5" s="52"/>
      <c r="O5" s="40"/>
      <c r="P5" s="52"/>
      <c r="Q5" s="1"/>
      <c r="R5" s="1"/>
      <c r="S5" s="1"/>
    </row>
    <row r="6" spans="1:19" ht="20.100000000000001" hidden="1" customHeight="1" x14ac:dyDescent="0.3">
      <c r="A6" s="358"/>
      <c r="B6" s="40" t="s">
        <v>208</v>
      </c>
      <c r="C6" s="41"/>
      <c r="D6" s="41" t="s">
        <v>187</v>
      </c>
      <c r="E6" s="41"/>
      <c r="F6" s="41"/>
      <c r="G6" s="41"/>
      <c r="H6" s="41"/>
      <c r="I6" s="41"/>
      <c r="J6" s="41" t="s">
        <v>298</v>
      </c>
      <c r="K6" s="41" t="s">
        <v>192</v>
      </c>
      <c r="L6" s="40"/>
      <c r="M6" s="40"/>
      <c r="N6" s="52"/>
      <c r="O6" s="40"/>
      <c r="P6" s="52"/>
      <c r="Q6" s="1"/>
      <c r="R6" s="1"/>
      <c r="S6" s="1"/>
    </row>
    <row r="7" spans="1:19" ht="20.100000000000001" hidden="1" customHeight="1" x14ac:dyDescent="0.3">
      <c r="A7" s="358"/>
      <c r="B7" s="40" t="s">
        <v>209</v>
      </c>
      <c r="C7" s="41"/>
      <c r="D7" s="41" t="s">
        <v>188</v>
      </c>
      <c r="E7" s="41"/>
      <c r="F7" s="41"/>
      <c r="G7" s="41"/>
      <c r="H7" s="41"/>
      <c r="I7" s="41"/>
      <c r="J7" s="41"/>
      <c r="K7" s="41" t="s">
        <v>194</v>
      </c>
      <c r="L7" s="40"/>
      <c r="M7" s="40"/>
      <c r="N7" s="52"/>
      <c r="O7" s="40"/>
      <c r="P7" s="52"/>
      <c r="Q7" s="1"/>
      <c r="R7" s="1"/>
      <c r="S7" s="1"/>
    </row>
    <row r="8" spans="1:19" ht="20.100000000000001" hidden="1" customHeight="1" x14ac:dyDescent="0.3">
      <c r="A8" s="359"/>
      <c r="B8" s="42"/>
      <c r="C8" s="43"/>
      <c r="D8" s="43" t="s">
        <v>24</v>
      </c>
      <c r="E8" s="43"/>
      <c r="F8" s="43"/>
      <c r="G8" s="43"/>
      <c r="H8" s="43"/>
      <c r="I8" s="43"/>
      <c r="J8" s="43"/>
      <c r="K8" s="43" t="s">
        <v>193</v>
      </c>
      <c r="L8" s="40"/>
      <c r="M8" s="40"/>
      <c r="N8" s="52"/>
      <c r="O8" s="40"/>
      <c r="P8" s="52"/>
      <c r="Q8" s="1"/>
      <c r="R8" s="1"/>
      <c r="S8" s="1"/>
    </row>
    <row r="9" spans="1:19" ht="20.100000000000001" hidden="1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0.100000000000001" hidden="1" customHeight="1" x14ac:dyDescent="0.3">
      <c r="A10" s="44" t="s">
        <v>35</v>
      </c>
      <c r="B10" s="44" t="s">
        <v>31</v>
      </c>
      <c r="C10" s="44" t="s">
        <v>33</v>
      </c>
      <c r="D10" s="44" t="s">
        <v>34</v>
      </c>
      <c r="E10" s="44" t="s">
        <v>25</v>
      </c>
      <c r="F10" s="44" t="s">
        <v>26</v>
      </c>
      <c r="G10" s="44" t="s">
        <v>27</v>
      </c>
      <c r="H10" s="44" t="s">
        <v>28</v>
      </c>
      <c r="I10" s="44" t="s">
        <v>55</v>
      </c>
      <c r="J10" s="44" t="s">
        <v>29</v>
      </c>
      <c r="K10" s="44" t="s">
        <v>36</v>
      </c>
      <c r="R10" s="1"/>
      <c r="S10" s="1"/>
    </row>
    <row r="11" spans="1:19" ht="20.100000000000001" hidden="1" customHeight="1" x14ac:dyDescent="0.3">
      <c r="A11" s="1" t="s">
        <v>36</v>
      </c>
      <c r="B11" s="1" t="s">
        <v>32</v>
      </c>
      <c r="C11" s="1" t="s">
        <v>42</v>
      </c>
      <c r="D11" s="1" t="s">
        <v>14</v>
      </c>
      <c r="E11" s="1" t="s">
        <v>37</v>
      </c>
      <c r="F11" s="1" t="s">
        <v>37</v>
      </c>
      <c r="G11" s="1" t="s">
        <v>37</v>
      </c>
      <c r="H11" s="1" t="s">
        <v>39</v>
      </c>
      <c r="I11" s="1" t="s">
        <v>42</v>
      </c>
      <c r="J11" s="1" t="s">
        <v>50</v>
      </c>
      <c r="K11" s="1" t="s">
        <v>56</v>
      </c>
      <c r="R11" s="1"/>
      <c r="S11" s="1"/>
    </row>
    <row r="12" spans="1:19" ht="20.100000000000001" hidden="1" customHeight="1" x14ac:dyDescent="0.3">
      <c r="A12" s="1" t="s">
        <v>25</v>
      </c>
      <c r="B12" s="1" t="s">
        <v>30</v>
      </c>
      <c r="C12" s="1" t="s">
        <v>44</v>
      </c>
      <c r="D12" s="1" t="s">
        <v>15</v>
      </c>
      <c r="E12" s="1" t="s">
        <v>38</v>
      </c>
      <c r="F12" s="1" t="s">
        <v>38</v>
      </c>
      <c r="G12" s="1" t="s">
        <v>38</v>
      </c>
      <c r="H12" s="1" t="s">
        <v>40</v>
      </c>
      <c r="I12" s="1" t="s">
        <v>43</v>
      </c>
      <c r="J12" s="1" t="s">
        <v>51</v>
      </c>
      <c r="K12" s="1" t="s">
        <v>57</v>
      </c>
      <c r="R12" s="1"/>
      <c r="S12" s="1"/>
    </row>
    <row r="13" spans="1:19" ht="20.100000000000001" hidden="1" customHeight="1" x14ac:dyDescent="0.3">
      <c r="A13" s="1" t="s">
        <v>28</v>
      </c>
      <c r="B13" s="1"/>
      <c r="C13" s="1" t="s">
        <v>114</v>
      </c>
      <c r="D13" s="1"/>
      <c r="E13" s="1"/>
      <c r="F13" s="1"/>
      <c r="G13" s="1"/>
      <c r="H13" s="1" t="s">
        <v>41</v>
      </c>
      <c r="I13" s="1" t="s">
        <v>44</v>
      </c>
      <c r="J13" s="1" t="s">
        <v>52</v>
      </c>
      <c r="K13" s="1" t="s">
        <v>99</v>
      </c>
      <c r="R13" s="1"/>
      <c r="S13" s="1"/>
    </row>
    <row r="14" spans="1:19" ht="20.100000000000001" hidden="1" customHeight="1" x14ac:dyDescent="0.3">
      <c r="A14" s="1" t="s">
        <v>118</v>
      </c>
      <c r="B14" s="1"/>
      <c r="C14" s="1"/>
      <c r="F14" s="1"/>
      <c r="H14" s="1" t="s">
        <v>99</v>
      </c>
      <c r="I14" s="1" t="s">
        <v>45</v>
      </c>
      <c r="J14" s="1" t="s">
        <v>53</v>
      </c>
    </row>
    <row r="15" spans="1:19" ht="20.100000000000001" hidden="1" customHeight="1" x14ac:dyDescent="0.3">
      <c r="A15" s="1" t="s">
        <v>119</v>
      </c>
      <c r="B15" s="1"/>
      <c r="C15" s="1"/>
      <c r="F15" s="1"/>
      <c r="J15" s="1" t="s">
        <v>99</v>
      </c>
    </row>
    <row r="16" spans="1:19" ht="20.100000000000001" hidden="1" customHeight="1" x14ac:dyDescent="0.3">
      <c r="C16" s="1"/>
      <c r="F16" s="1"/>
    </row>
    <row r="17" spans="1:19" ht="20.100000000000001" hidden="1" customHeight="1" x14ac:dyDescent="0.3">
      <c r="A17" s="44" t="s">
        <v>115</v>
      </c>
      <c r="B17" s="45" t="s">
        <v>47</v>
      </c>
      <c r="C17" s="45" t="s">
        <v>116</v>
      </c>
      <c r="D17" s="45" t="s">
        <v>60</v>
      </c>
      <c r="E17" s="45" t="s">
        <v>61</v>
      </c>
      <c r="F17" s="45" t="s">
        <v>113</v>
      </c>
      <c r="G17" s="45" t="s">
        <v>91</v>
      </c>
      <c r="H17" s="1"/>
      <c r="I17" s="1"/>
      <c r="J17" s="1"/>
    </row>
    <row r="18" spans="1:19" ht="20.100000000000001" hidden="1" customHeight="1" x14ac:dyDescent="0.3">
      <c r="A18" s="1" t="s">
        <v>48</v>
      </c>
      <c r="B18" s="1" t="s">
        <v>49</v>
      </c>
      <c r="D18" s="1" t="s">
        <v>58</v>
      </c>
      <c r="E18" s="1" t="s">
        <v>62</v>
      </c>
      <c r="F18" s="1">
        <v>2022</v>
      </c>
      <c r="G18" s="1">
        <v>1</v>
      </c>
      <c r="H18" s="1"/>
      <c r="I18" s="1"/>
      <c r="J18" s="1"/>
      <c r="S18" s="1"/>
    </row>
    <row r="19" spans="1:19" ht="20.100000000000001" hidden="1" customHeight="1" x14ac:dyDescent="0.3">
      <c r="A19" s="1" t="s">
        <v>47</v>
      </c>
      <c r="B19" s="1" t="s">
        <v>73</v>
      </c>
      <c r="D19" s="1" t="s">
        <v>59</v>
      </c>
      <c r="E19" s="1" t="s">
        <v>63</v>
      </c>
      <c r="F19" s="1">
        <v>2021</v>
      </c>
      <c r="G19" s="1">
        <v>2</v>
      </c>
      <c r="H19" s="1"/>
      <c r="I19" s="1"/>
      <c r="J19" s="1"/>
      <c r="K19" s="1"/>
      <c r="Q19" s="1"/>
      <c r="S19" s="1"/>
    </row>
    <row r="20" spans="1:19" ht="20.100000000000001" hidden="1" customHeight="1" x14ac:dyDescent="0.3">
      <c r="A20" s="1" t="s">
        <v>97</v>
      </c>
      <c r="B20" s="1" t="s">
        <v>74</v>
      </c>
      <c r="C20" s="1"/>
      <c r="D20" s="1" t="s">
        <v>117</v>
      </c>
      <c r="E20" s="1" t="s">
        <v>64</v>
      </c>
      <c r="F20" s="1">
        <v>2020</v>
      </c>
      <c r="G20" s="1">
        <v>3</v>
      </c>
      <c r="H20" s="1"/>
      <c r="I20" s="1"/>
      <c r="J20" s="1"/>
      <c r="K20" s="1"/>
      <c r="Q20" s="1"/>
      <c r="R20" s="1"/>
      <c r="S20" s="1"/>
    </row>
    <row r="21" spans="1:19" ht="20.100000000000001" hidden="1" customHeight="1" x14ac:dyDescent="0.3">
      <c r="A21" s="1"/>
      <c r="B21" s="1" t="s">
        <v>75</v>
      </c>
      <c r="C21" s="1"/>
      <c r="D21" s="1"/>
      <c r="E21" s="1" t="s">
        <v>65</v>
      </c>
      <c r="F21" s="1">
        <v>2019</v>
      </c>
      <c r="G21" s="1">
        <v>4</v>
      </c>
      <c r="H21" s="1"/>
      <c r="I21" s="1"/>
      <c r="J21" s="1"/>
      <c r="K21" s="1"/>
      <c r="Q21" s="1"/>
      <c r="R21" s="1"/>
      <c r="S21" s="1"/>
    </row>
    <row r="22" spans="1:19" ht="20.100000000000001" hidden="1" customHeight="1" x14ac:dyDescent="0.3">
      <c r="B22" s="1" t="s">
        <v>81</v>
      </c>
      <c r="C22" s="1"/>
      <c r="D22" s="1"/>
      <c r="E22" s="1" t="s">
        <v>195</v>
      </c>
      <c r="F22" s="1">
        <v>2018</v>
      </c>
      <c r="G22" s="1">
        <v>5</v>
      </c>
      <c r="H22" s="1"/>
      <c r="I22" s="1"/>
      <c r="J22" s="1"/>
      <c r="K22" s="1"/>
      <c r="Q22" s="1"/>
    </row>
    <row r="23" spans="1:19" ht="20.100000000000001" hidden="1" customHeight="1" x14ac:dyDescent="0.3">
      <c r="B23" s="1" t="s">
        <v>80</v>
      </c>
      <c r="C23" s="1"/>
      <c r="D23" s="1"/>
      <c r="E23" s="1" t="s">
        <v>196</v>
      </c>
      <c r="F23" s="1">
        <v>2017</v>
      </c>
      <c r="G23" s="1">
        <v>6</v>
      </c>
      <c r="H23" s="1"/>
      <c r="I23" s="1"/>
      <c r="J23" s="1"/>
      <c r="K23" s="1"/>
      <c r="Q23" s="1"/>
    </row>
    <row r="24" spans="1:19" ht="20.100000000000001" hidden="1" customHeight="1" x14ac:dyDescent="0.3">
      <c r="B24" s="1" t="s">
        <v>107</v>
      </c>
      <c r="C24" s="1"/>
      <c r="D24" s="1"/>
      <c r="E24" s="1" t="s">
        <v>197</v>
      </c>
      <c r="F24" s="1">
        <v>2016</v>
      </c>
      <c r="G24" s="1">
        <v>7</v>
      </c>
      <c r="H24" s="1"/>
      <c r="I24" s="1"/>
      <c r="J24" s="1"/>
      <c r="K24" s="1"/>
      <c r="Q24" s="1"/>
    </row>
    <row r="25" spans="1:19" ht="20.100000000000001" hidden="1" customHeight="1" x14ac:dyDescent="0.3">
      <c r="B25" s="1" t="s">
        <v>108</v>
      </c>
      <c r="C25" s="1"/>
      <c r="D25" s="1"/>
      <c r="E25" s="1" t="s">
        <v>201</v>
      </c>
      <c r="F25" s="1">
        <v>2015</v>
      </c>
      <c r="G25" s="1">
        <v>8</v>
      </c>
      <c r="H25" s="1"/>
      <c r="I25" s="1"/>
      <c r="J25" s="1"/>
      <c r="K25" s="1"/>
      <c r="Q25" s="1"/>
    </row>
    <row r="26" spans="1:19" ht="20.100000000000001" hidden="1" customHeight="1" x14ac:dyDescent="0.3">
      <c r="A26" s="1"/>
      <c r="B26" s="1" t="s">
        <v>109</v>
      </c>
      <c r="C26" s="1"/>
      <c r="D26" s="1"/>
      <c r="E26" s="1" t="s">
        <v>200</v>
      </c>
      <c r="F26" s="1">
        <v>2014</v>
      </c>
      <c r="G26" s="1">
        <v>9</v>
      </c>
      <c r="H26" s="1"/>
      <c r="I26" s="1"/>
      <c r="J26" s="1"/>
      <c r="K26" s="1"/>
      <c r="Q26" s="1"/>
    </row>
    <row r="27" spans="1:19" ht="20.100000000000001" hidden="1" customHeight="1" x14ac:dyDescent="0.3">
      <c r="A27" s="1"/>
      <c r="B27" s="1" t="s">
        <v>83</v>
      </c>
      <c r="C27" s="1"/>
      <c r="D27" s="1"/>
      <c r="E27" s="1" t="s">
        <v>198</v>
      </c>
      <c r="F27" s="1">
        <v>2013</v>
      </c>
      <c r="G27" s="1">
        <v>10</v>
      </c>
      <c r="H27" s="1"/>
      <c r="I27" s="1"/>
      <c r="J27" s="1"/>
      <c r="K27" s="1"/>
      <c r="Q27" s="1"/>
    </row>
    <row r="28" spans="1:19" ht="20.100000000000001" hidden="1" customHeight="1" x14ac:dyDescent="0.3">
      <c r="A28" s="2"/>
      <c r="B28" s="1" t="s">
        <v>84</v>
      </c>
      <c r="C28" s="1"/>
      <c r="D28" s="1"/>
      <c r="E28" s="1" t="s">
        <v>199</v>
      </c>
      <c r="F28" s="1">
        <v>2012</v>
      </c>
      <c r="G28" s="1">
        <v>11</v>
      </c>
      <c r="H28" s="1"/>
      <c r="I28" s="1"/>
      <c r="J28" s="1"/>
      <c r="K28" s="1"/>
      <c r="Q28" s="1"/>
    </row>
    <row r="29" spans="1:19" ht="20.100000000000001" hidden="1" customHeight="1" x14ac:dyDescent="0.3">
      <c r="A29" s="1"/>
      <c r="B29" s="1" t="s">
        <v>76</v>
      </c>
      <c r="C29" s="1"/>
      <c r="D29" s="1"/>
      <c r="E29" s="1" t="s">
        <v>68</v>
      </c>
      <c r="F29" s="1">
        <v>2011</v>
      </c>
      <c r="G29" s="1">
        <v>12</v>
      </c>
      <c r="H29" s="1"/>
      <c r="I29" s="1"/>
      <c r="J29" s="1"/>
      <c r="K29" s="1"/>
      <c r="Q29" s="1"/>
      <c r="S29" s="1"/>
    </row>
    <row r="30" spans="1:19" ht="20.100000000000001" hidden="1" customHeight="1" x14ac:dyDescent="0.3">
      <c r="A30" s="1"/>
      <c r="B30" s="1" t="s">
        <v>77</v>
      </c>
      <c r="C30" s="1"/>
      <c r="D30" s="1"/>
      <c r="E30" s="1" t="s">
        <v>67</v>
      </c>
      <c r="F30" s="1">
        <v>2010</v>
      </c>
      <c r="H30" s="1"/>
      <c r="I30" s="1"/>
      <c r="J30" s="1"/>
      <c r="K30" s="1"/>
      <c r="Q30" s="1"/>
      <c r="S30" s="1"/>
    </row>
    <row r="31" spans="1:19" ht="20.100000000000001" hidden="1" customHeight="1" x14ac:dyDescent="0.3">
      <c r="A31" s="1"/>
      <c r="B31" s="1" t="s">
        <v>78</v>
      </c>
      <c r="C31" s="1"/>
      <c r="D31" s="1"/>
      <c r="E31" s="1" t="s">
        <v>106</v>
      </c>
      <c r="F31" s="1">
        <v>2009</v>
      </c>
      <c r="H31" s="1"/>
      <c r="I31" s="1"/>
      <c r="J31" s="1"/>
      <c r="K31" s="1"/>
      <c r="Q31" s="1"/>
      <c r="S31" s="1"/>
    </row>
    <row r="32" spans="1:19" ht="20.100000000000001" hidden="1" customHeight="1" x14ac:dyDescent="0.3">
      <c r="A32" s="2"/>
      <c r="B32" s="1" t="s">
        <v>79</v>
      </c>
      <c r="C32" s="1"/>
      <c r="D32" s="1"/>
      <c r="E32" s="1" t="s">
        <v>105</v>
      </c>
      <c r="F32" s="1">
        <v>2008</v>
      </c>
      <c r="H32" s="1"/>
      <c r="I32" s="1"/>
      <c r="J32" s="1"/>
      <c r="K32" s="1"/>
      <c r="Q32" s="1"/>
      <c r="S32" s="1"/>
    </row>
    <row r="33" spans="1:19" ht="20.100000000000001" hidden="1" customHeight="1" x14ac:dyDescent="0.3">
      <c r="A33" s="1"/>
      <c r="B33" s="1" t="s">
        <v>29</v>
      </c>
      <c r="C33" s="1"/>
      <c r="D33" s="1"/>
      <c r="E33" s="1" t="s">
        <v>104</v>
      </c>
      <c r="F33" s="1">
        <v>2007</v>
      </c>
      <c r="H33" s="1"/>
      <c r="I33" s="1"/>
      <c r="J33" s="1"/>
      <c r="K33" s="1"/>
      <c r="Q33" s="1"/>
      <c r="S33" s="1"/>
    </row>
    <row r="34" spans="1:19" ht="20.100000000000001" hidden="1" customHeight="1" x14ac:dyDescent="0.3">
      <c r="A34" s="1"/>
      <c r="C34" s="1"/>
      <c r="D34" s="1"/>
      <c r="E34" s="1" t="s">
        <v>66</v>
      </c>
      <c r="F34" s="1">
        <v>2006</v>
      </c>
      <c r="G34" s="1"/>
      <c r="H34" s="1"/>
      <c r="I34" s="1"/>
      <c r="J34" s="1"/>
      <c r="K34" s="1"/>
      <c r="Q34" s="1"/>
      <c r="S34" s="1"/>
    </row>
    <row r="35" spans="1:19" ht="20.100000000000001" hidden="1" customHeight="1" x14ac:dyDescent="0.3">
      <c r="A35" s="1"/>
      <c r="B35" s="1"/>
      <c r="C35" s="1"/>
      <c r="D35" s="1"/>
      <c r="E35" s="1"/>
      <c r="F35" s="1">
        <v>2005</v>
      </c>
      <c r="G35" s="1"/>
      <c r="H35" s="1"/>
      <c r="I35" s="1"/>
      <c r="J35" s="1"/>
      <c r="K35" s="1"/>
      <c r="Q35" s="1"/>
      <c r="S35" s="1"/>
    </row>
    <row r="36" spans="1:19" ht="20.100000000000001" hidden="1" customHeight="1" x14ac:dyDescent="0.3">
      <c r="A36" s="1"/>
      <c r="B36" s="1"/>
      <c r="C36" s="1"/>
      <c r="D36" s="1"/>
      <c r="E36" s="1"/>
      <c r="F36" s="1">
        <v>2004</v>
      </c>
      <c r="G36" s="1"/>
      <c r="H36" s="1"/>
      <c r="I36" s="1"/>
      <c r="J36" s="1"/>
      <c r="K36" s="1"/>
      <c r="Q36" s="1"/>
      <c r="S36" s="1"/>
    </row>
    <row r="37" spans="1:19" ht="20.100000000000001" hidden="1" customHeight="1" x14ac:dyDescent="0.3">
      <c r="A37" s="1"/>
      <c r="B37" s="1"/>
      <c r="C37" s="1"/>
      <c r="D37" s="1"/>
      <c r="E37" s="1"/>
      <c r="F37" s="1">
        <v>2003</v>
      </c>
      <c r="G37" s="1"/>
      <c r="H37" s="1"/>
      <c r="I37" s="1"/>
      <c r="J37" s="1"/>
      <c r="K37" s="1"/>
      <c r="Q37" s="1"/>
      <c r="S37" s="1"/>
    </row>
    <row r="38" spans="1:19" ht="20.100000000000001" hidden="1" customHeight="1" x14ac:dyDescent="0.3">
      <c r="A38" s="1"/>
      <c r="B38" s="1"/>
      <c r="C38" s="1"/>
      <c r="D38" s="1"/>
      <c r="E38" s="1"/>
      <c r="F38" s="1">
        <v>2002</v>
      </c>
      <c r="G38" s="1"/>
      <c r="H38" s="1"/>
      <c r="I38" s="1"/>
      <c r="J38" s="1"/>
      <c r="K38" s="1"/>
      <c r="Q38" s="1"/>
      <c r="S38" s="1"/>
    </row>
    <row r="39" spans="1:19" ht="20.100000000000001" hidden="1" customHeight="1" x14ac:dyDescent="0.3">
      <c r="A39" s="1"/>
      <c r="B39" s="1"/>
      <c r="C39" s="1"/>
      <c r="D39" s="1"/>
      <c r="E39" s="1"/>
      <c r="F39" s="1">
        <v>2001</v>
      </c>
      <c r="G39" s="1"/>
      <c r="H39" s="1"/>
      <c r="I39" s="1"/>
      <c r="J39" s="1"/>
      <c r="K39" s="1"/>
      <c r="Q39" s="1"/>
      <c r="S39" s="1"/>
    </row>
    <row r="40" spans="1:19" ht="20.100000000000001" hidden="1" customHeight="1" x14ac:dyDescent="0.3">
      <c r="A40" s="1"/>
      <c r="B40" s="1"/>
      <c r="C40" s="1"/>
      <c r="D40" s="1"/>
      <c r="E40" s="1"/>
      <c r="F40" s="1">
        <v>2000</v>
      </c>
      <c r="G40" s="1"/>
      <c r="H40" s="1"/>
      <c r="I40" s="1"/>
      <c r="J40" s="1"/>
      <c r="K40" s="1"/>
      <c r="Q40" s="1"/>
      <c r="S40" s="1"/>
    </row>
    <row r="41" spans="1:19" ht="20.100000000000001" hidden="1" customHeight="1" x14ac:dyDescent="0.3">
      <c r="A41" s="1"/>
      <c r="C41" s="1"/>
      <c r="D41" s="1"/>
      <c r="E41" s="1"/>
      <c r="F41" s="1">
        <v>1999</v>
      </c>
      <c r="G41" s="1"/>
      <c r="H41" s="1"/>
      <c r="I41" s="1"/>
      <c r="J41" s="1"/>
      <c r="K41" s="1"/>
      <c r="Q41" s="1"/>
      <c r="S41" s="1"/>
    </row>
    <row r="42" spans="1:19" ht="20.100000000000001" hidden="1" customHeight="1" x14ac:dyDescent="0.3">
      <c r="A42" s="1"/>
      <c r="C42" s="1"/>
      <c r="D42" s="1"/>
      <c r="E42" s="1"/>
      <c r="F42" s="1">
        <v>1998</v>
      </c>
      <c r="G42" s="1"/>
      <c r="H42" s="1"/>
      <c r="I42" s="1"/>
      <c r="J42" s="1"/>
      <c r="K42" s="1"/>
      <c r="Q42" s="1"/>
      <c r="S42" s="1"/>
    </row>
    <row r="43" spans="1:19" ht="20.100000000000001" hidden="1" customHeight="1" x14ac:dyDescent="0.3">
      <c r="A43" s="1"/>
      <c r="C43" s="1"/>
      <c r="D43" s="1"/>
      <c r="E43" s="1"/>
      <c r="F43" s="1">
        <v>1997</v>
      </c>
      <c r="G43" s="1"/>
      <c r="H43" s="1"/>
      <c r="I43" s="1"/>
      <c r="J43" s="1"/>
      <c r="K43" s="1"/>
      <c r="Q43" s="1"/>
      <c r="S43" s="1"/>
    </row>
    <row r="44" spans="1:19" ht="20.100000000000001" hidden="1" customHeight="1" x14ac:dyDescent="0.3">
      <c r="A44" s="1"/>
      <c r="C44" s="1"/>
      <c r="D44" s="1"/>
      <c r="E44" s="1"/>
      <c r="F44" s="1">
        <v>1996</v>
      </c>
      <c r="G44" s="1"/>
      <c r="H44" s="1"/>
      <c r="I44" s="1"/>
      <c r="J44" s="1"/>
      <c r="K44" s="1"/>
      <c r="Q44" s="1"/>
      <c r="S44" s="1"/>
    </row>
    <row r="45" spans="1:19" ht="20.100000000000001" hidden="1" customHeight="1" x14ac:dyDescent="0.3">
      <c r="A45" s="1"/>
      <c r="B45" s="1"/>
      <c r="C45" s="1"/>
      <c r="D45" s="1"/>
      <c r="E45" s="1"/>
      <c r="F45" s="1">
        <v>1995</v>
      </c>
      <c r="G45" s="1"/>
      <c r="H45" s="1"/>
      <c r="I45" s="1"/>
      <c r="J45" s="1"/>
      <c r="K45" s="1"/>
      <c r="Q45" s="1"/>
      <c r="S45" s="1"/>
    </row>
    <row r="46" spans="1:19" ht="20.100000000000001" hidden="1" customHeight="1" x14ac:dyDescent="0.3">
      <c r="A46" s="1"/>
      <c r="B46" s="1"/>
      <c r="C46" s="1"/>
      <c r="D46" s="1"/>
      <c r="E46" s="1"/>
      <c r="F46" s="1">
        <v>1994</v>
      </c>
      <c r="G46" s="1"/>
      <c r="H46" s="1"/>
      <c r="I46" s="1"/>
      <c r="J46" s="1"/>
      <c r="K46" s="1"/>
      <c r="Q46" s="1"/>
      <c r="S46" s="1"/>
    </row>
    <row r="47" spans="1:19" ht="20.100000000000001" hidden="1" customHeight="1" x14ac:dyDescent="0.3">
      <c r="A47" s="1"/>
      <c r="B47" s="1"/>
      <c r="C47" s="1"/>
      <c r="D47" s="1"/>
      <c r="E47" s="1"/>
      <c r="F47" s="1">
        <v>1993</v>
      </c>
      <c r="G47" s="1"/>
      <c r="H47" s="1"/>
      <c r="I47" s="1"/>
      <c r="J47" s="1"/>
      <c r="K47" s="1"/>
      <c r="Q47" s="1"/>
      <c r="S47" s="1"/>
    </row>
    <row r="48" spans="1:19" ht="20.100000000000001" hidden="1" customHeight="1" x14ac:dyDescent="0.3">
      <c r="A48" s="1"/>
      <c r="B48" s="1"/>
      <c r="C48" s="1"/>
      <c r="D48" s="1"/>
      <c r="E48" s="1"/>
      <c r="F48" s="1">
        <v>1992</v>
      </c>
      <c r="G48" s="1"/>
      <c r="H48" s="1"/>
      <c r="I48" s="1"/>
      <c r="J48" s="1"/>
      <c r="K48" s="1"/>
      <c r="Q48" s="1"/>
      <c r="S48" s="1"/>
    </row>
    <row r="49" spans="1:19" ht="20.100000000000001" hidden="1" customHeight="1" x14ac:dyDescent="0.3">
      <c r="A49" s="1"/>
      <c r="B49" s="1"/>
      <c r="C49" s="1"/>
      <c r="D49" s="1"/>
      <c r="E49" s="1"/>
      <c r="F49" s="1">
        <v>1991</v>
      </c>
      <c r="G49" s="1"/>
      <c r="H49" s="1"/>
      <c r="I49" s="1"/>
      <c r="J49" s="1"/>
      <c r="K49" s="1"/>
      <c r="Q49" s="1"/>
      <c r="S49" s="1"/>
    </row>
    <row r="50" spans="1:19" ht="20.100000000000001" hidden="1" customHeight="1" x14ac:dyDescent="0.3">
      <c r="A50" s="1"/>
      <c r="B50" s="1"/>
      <c r="C50" s="1"/>
      <c r="D50" s="1"/>
      <c r="E50" s="1"/>
      <c r="F50" s="1">
        <v>1990</v>
      </c>
      <c r="G50" s="1"/>
      <c r="H50" s="1"/>
      <c r="I50" s="1"/>
      <c r="J50" s="1"/>
      <c r="K50" s="1"/>
      <c r="Q50" s="1"/>
      <c r="S50" s="1"/>
    </row>
    <row r="51" spans="1:19" ht="20.100000000000001" hidden="1" customHeight="1" x14ac:dyDescent="0.3">
      <c r="A51" s="1"/>
      <c r="B51" s="1"/>
      <c r="C51" s="1"/>
      <c r="D51" s="1"/>
      <c r="E51" s="1"/>
      <c r="F51" s="1">
        <v>1989</v>
      </c>
      <c r="G51" s="1"/>
      <c r="H51" s="1"/>
      <c r="I51" s="1"/>
      <c r="J51" s="1"/>
      <c r="K51" s="1"/>
      <c r="Q51" s="1"/>
      <c r="S51" s="1"/>
    </row>
    <row r="52" spans="1:19" ht="20.100000000000001" hidden="1" customHeight="1" x14ac:dyDescent="0.3">
      <c r="A52" s="1"/>
      <c r="B52" s="1"/>
      <c r="C52" s="1"/>
      <c r="D52" s="1"/>
      <c r="E52" s="1"/>
      <c r="F52" s="1">
        <v>1988</v>
      </c>
      <c r="G52" s="1"/>
      <c r="H52" s="1"/>
      <c r="I52" s="1"/>
      <c r="J52" s="1"/>
      <c r="K52" s="1"/>
      <c r="Q52" s="1"/>
      <c r="S52" s="1"/>
    </row>
    <row r="53" spans="1:19" ht="20.100000000000001" hidden="1" customHeight="1" x14ac:dyDescent="0.3">
      <c r="A53" s="1"/>
      <c r="B53" s="1"/>
      <c r="C53" s="1"/>
      <c r="D53" s="1"/>
      <c r="E53" s="1"/>
      <c r="F53" s="1">
        <v>1987</v>
      </c>
      <c r="G53" s="1"/>
      <c r="H53" s="1"/>
      <c r="I53" s="1"/>
      <c r="J53" s="1"/>
      <c r="K53" s="1"/>
      <c r="Q53" s="1"/>
      <c r="S53" s="1"/>
    </row>
    <row r="54" spans="1:19" ht="20.100000000000001" hidden="1" customHeight="1" x14ac:dyDescent="0.3">
      <c r="A54" s="1"/>
      <c r="B54" s="1"/>
      <c r="C54" s="1"/>
      <c r="D54" s="1"/>
      <c r="E54" s="1"/>
      <c r="F54" s="1">
        <v>1986</v>
      </c>
      <c r="G54" s="1"/>
      <c r="H54" s="1"/>
      <c r="I54" s="1"/>
      <c r="J54" s="1"/>
      <c r="K54" s="1"/>
      <c r="Q54" s="1"/>
      <c r="S54" s="1"/>
    </row>
    <row r="55" spans="1:19" ht="20.100000000000001" hidden="1" customHeight="1" x14ac:dyDescent="0.3">
      <c r="A55" s="1"/>
      <c r="B55" s="1"/>
      <c r="C55" s="1"/>
      <c r="D55" s="1"/>
      <c r="E55" s="1"/>
      <c r="F55" s="1">
        <v>1985</v>
      </c>
      <c r="G55" s="1"/>
      <c r="H55" s="1"/>
      <c r="I55" s="1"/>
      <c r="J55" s="1"/>
      <c r="K55" s="1"/>
      <c r="Q55" s="1"/>
      <c r="S55" s="1"/>
    </row>
    <row r="56" spans="1:19" ht="20.100000000000001" hidden="1" customHeight="1" x14ac:dyDescent="0.3">
      <c r="A56" s="1"/>
      <c r="B56" s="1"/>
      <c r="C56" s="1"/>
      <c r="D56" s="1"/>
      <c r="E56" s="1"/>
      <c r="F56" s="1">
        <v>1984</v>
      </c>
      <c r="G56" s="1"/>
      <c r="H56" s="1"/>
      <c r="I56" s="1"/>
      <c r="J56" s="1"/>
      <c r="K56" s="1"/>
      <c r="Q56" s="1"/>
      <c r="S56" s="1"/>
    </row>
    <row r="57" spans="1:19" ht="20.100000000000001" hidden="1" customHeight="1" x14ac:dyDescent="0.3">
      <c r="A57" s="1"/>
      <c r="B57" s="1"/>
      <c r="C57" s="1"/>
      <c r="D57" s="1"/>
      <c r="E57" s="1"/>
      <c r="F57" s="1">
        <v>1983</v>
      </c>
      <c r="G57" s="1"/>
      <c r="H57" s="1"/>
      <c r="I57" s="1"/>
      <c r="J57" s="1"/>
      <c r="K57" s="1"/>
      <c r="Q57" s="1"/>
      <c r="S57" s="1"/>
    </row>
    <row r="58" spans="1:19" ht="20.100000000000001" hidden="1" customHeight="1" x14ac:dyDescent="0.3">
      <c r="A58" s="1"/>
      <c r="B58" s="1"/>
      <c r="C58" s="1"/>
      <c r="D58" s="1"/>
      <c r="E58" s="1"/>
      <c r="F58" s="1">
        <v>1982</v>
      </c>
      <c r="G58" s="1"/>
      <c r="H58" s="1"/>
      <c r="I58" s="1"/>
      <c r="J58" s="1"/>
      <c r="K58" s="1"/>
      <c r="Q58" s="1"/>
      <c r="S58" s="1"/>
    </row>
    <row r="59" spans="1:19" ht="20.100000000000001" hidden="1" customHeight="1" x14ac:dyDescent="0.3">
      <c r="A59" s="1"/>
      <c r="B59" s="1"/>
      <c r="C59" s="1"/>
      <c r="D59" s="1"/>
      <c r="E59" s="1"/>
      <c r="F59" s="1">
        <v>1981</v>
      </c>
      <c r="G59" s="1"/>
      <c r="H59" s="1"/>
      <c r="I59" s="1"/>
      <c r="J59" s="1"/>
      <c r="K59" s="1"/>
      <c r="Q59" s="1"/>
      <c r="S59" s="1"/>
    </row>
    <row r="60" spans="1:19" ht="20.100000000000001" hidden="1" customHeight="1" x14ac:dyDescent="0.3">
      <c r="A60" s="1"/>
      <c r="B60" s="1"/>
      <c r="C60" s="1"/>
      <c r="D60" s="1"/>
      <c r="E60" s="1"/>
      <c r="F60" s="1">
        <v>1980</v>
      </c>
      <c r="G60" s="1"/>
      <c r="H60" s="1"/>
      <c r="I60" s="1"/>
      <c r="J60" s="1"/>
      <c r="K60" s="1"/>
      <c r="Q60" s="1"/>
      <c r="S60" s="1"/>
    </row>
    <row r="61" spans="1:19" ht="20.100000000000001" hidden="1" customHeight="1" x14ac:dyDescent="0.3">
      <c r="A61" s="1"/>
      <c r="B61" s="1"/>
      <c r="C61" s="1"/>
      <c r="D61" s="1"/>
      <c r="E61" s="1"/>
      <c r="F61" s="1">
        <v>1979</v>
      </c>
      <c r="G61" s="1"/>
      <c r="H61" s="1"/>
      <c r="I61" s="1"/>
      <c r="J61" s="1"/>
      <c r="K61" s="1"/>
      <c r="Q61" s="1"/>
      <c r="S61" s="1"/>
    </row>
    <row r="62" spans="1:19" ht="20.100000000000001" hidden="1" customHeight="1" x14ac:dyDescent="0.3">
      <c r="A62" s="1"/>
      <c r="B62" s="1"/>
      <c r="C62" s="1"/>
      <c r="D62" s="1"/>
      <c r="E62" s="1"/>
      <c r="F62" s="1">
        <v>1978</v>
      </c>
      <c r="G62" s="1"/>
      <c r="H62" s="1"/>
      <c r="I62" s="1"/>
      <c r="J62" s="1"/>
      <c r="K62" s="1"/>
      <c r="Q62" s="1"/>
      <c r="S62" s="1"/>
    </row>
    <row r="63" spans="1:19" ht="20.100000000000001" hidden="1" customHeight="1" x14ac:dyDescent="0.3">
      <c r="A63" s="1"/>
      <c r="B63" s="1"/>
      <c r="C63" s="1"/>
      <c r="D63" s="1"/>
      <c r="E63" s="1"/>
      <c r="F63" s="1">
        <v>1977</v>
      </c>
      <c r="G63" s="1"/>
      <c r="H63" s="1"/>
      <c r="I63" s="1"/>
      <c r="J63" s="1"/>
      <c r="K63" s="1"/>
      <c r="Q63" s="1"/>
      <c r="S63" s="1"/>
    </row>
    <row r="64" spans="1:19" ht="20.100000000000001" hidden="1" customHeight="1" x14ac:dyDescent="0.3">
      <c r="A64" s="1"/>
      <c r="B64" s="1"/>
      <c r="C64" s="1"/>
      <c r="D64" s="1"/>
      <c r="E64" s="1"/>
      <c r="F64" s="1">
        <v>1976</v>
      </c>
      <c r="G64" s="1"/>
      <c r="H64" s="1"/>
      <c r="I64" s="1"/>
      <c r="J64" s="1"/>
      <c r="K64" s="1"/>
      <c r="Q64" s="1"/>
      <c r="S64" s="1"/>
    </row>
    <row r="65" spans="1:19" ht="20.100000000000001" hidden="1" customHeight="1" x14ac:dyDescent="0.3">
      <c r="A65" s="1"/>
      <c r="B65" s="1"/>
      <c r="C65" s="1"/>
      <c r="D65" s="1"/>
      <c r="E65" s="1"/>
      <c r="F65" s="1">
        <v>1975</v>
      </c>
      <c r="G65" s="1"/>
      <c r="H65" s="1"/>
      <c r="I65" s="1"/>
      <c r="J65" s="1"/>
      <c r="K65" s="1"/>
      <c r="Q65" s="1"/>
      <c r="S65" s="1"/>
    </row>
    <row r="66" spans="1:19" ht="20.100000000000001" hidden="1" customHeight="1" x14ac:dyDescent="0.3">
      <c r="A66" s="1"/>
      <c r="B66" s="1"/>
      <c r="C66" s="1"/>
      <c r="D66" s="1"/>
      <c r="E66" s="1"/>
      <c r="F66" s="1">
        <v>1974</v>
      </c>
      <c r="G66" s="1"/>
      <c r="H66" s="1"/>
      <c r="I66" s="1"/>
      <c r="J66" s="1"/>
      <c r="K66" s="1"/>
      <c r="Q66" s="1"/>
      <c r="S66" s="1"/>
    </row>
    <row r="67" spans="1:19" ht="20.100000000000001" hidden="1" customHeight="1" x14ac:dyDescent="0.3">
      <c r="A67" s="1"/>
      <c r="B67" s="1"/>
      <c r="C67" s="1"/>
      <c r="D67" s="1"/>
      <c r="E67" s="1"/>
      <c r="F67" s="1">
        <v>1973</v>
      </c>
      <c r="G67" s="1"/>
      <c r="H67" s="1"/>
      <c r="I67" s="1"/>
      <c r="J67" s="1"/>
      <c r="K67" s="1"/>
      <c r="Q67" s="1"/>
      <c r="S67" s="1"/>
    </row>
    <row r="68" spans="1:19" ht="20.100000000000001" hidden="1" customHeight="1" x14ac:dyDescent="0.3">
      <c r="A68" s="1"/>
      <c r="B68" s="1"/>
      <c r="C68" s="1"/>
      <c r="D68" s="1"/>
      <c r="E68" s="1"/>
      <c r="F68" s="1">
        <v>1972</v>
      </c>
      <c r="G68" s="1"/>
      <c r="H68" s="1"/>
      <c r="I68" s="1"/>
      <c r="J68" s="1"/>
      <c r="K68" s="1"/>
      <c r="Q68" s="1"/>
      <c r="S68" s="1"/>
    </row>
    <row r="69" spans="1:19" ht="20.100000000000001" hidden="1" customHeight="1" x14ac:dyDescent="0.3">
      <c r="A69" s="1"/>
      <c r="B69" s="1"/>
      <c r="C69" s="1"/>
      <c r="D69" s="1"/>
      <c r="E69" s="1"/>
      <c r="F69" s="1">
        <v>1971</v>
      </c>
      <c r="G69" s="1"/>
      <c r="H69" s="1"/>
      <c r="I69" s="1"/>
      <c r="J69" s="1"/>
      <c r="K69" s="1"/>
      <c r="Q69" s="1"/>
      <c r="S69" s="1"/>
    </row>
    <row r="70" spans="1:19" ht="20.100000000000001" hidden="1" customHeight="1" x14ac:dyDescent="0.3">
      <c r="A70" s="1"/>
      <c r="B70" s="1"/>
      <c r="C70" s="1"/>
      <c r="D70" s="1"/>
      <c r="E70" s="1"/>
      <c r="F70" s="1">
        <v>1970</v>
      </c>
      <c r="G70" s="1"/>
      <c r="H70" s="1"/>
      <c r="I70" s="1"/>
      <c r="J70" s="1"/>
      <c r="K70" s="1"/>
      <c r="Q70" s="1"/>
      <c r="S70" s="1"/>
    </row>
    <row r="71" spans="1:19" ht="20.100000000000001" hidden="1" customHeight="1" x14ac:dyDescent="0.3">
      <c r="A71" s="1"/>
      <c r="B71" s="1"/>
      <c r="C71" s="1"/>
      <c r="D71" s="1"/>
      <c r="E71" s="1"/>
      <c r="F71" s="1">
        <v>1969</v>
      </c>
      <c r="G71" s="1"/>
      <c r="H71" s="1"/>
      <c r="I71" s="1"/>
      <c r="J71" s="1"/>
      <c r="K71" s="1"/>
      <c r="Q71" s="1"/>
      <c r="S71" s="1"/>
    </row>
    <row r="72" spans="1:19" ht="20.100000000000001" hidden="1" customHeight="1" x14ac:dyDescent="0.3">
      <c r="A72" s="1"/>
      <c r="B72" s="1"/>
      <c r="C72" s="1"/>
      <c r="D72" s="1"/>
      <c r="E72" s="1"/>
      <c r="F72" s="1">
        <v>1968</v>
      </c>
      <c r="G72" s="1"/>
      <c r="H72" s="1"/>
      <c r="I72" s="1"/>
      <c r="J72" s="1"/>
      <c r="K72" s="1"/>
      <c r="Q72" s="1"/>
      <c r="S72" s="1"/>
    </row>
    <row r="73" spans="1:19" ht="20.100000000000001" hidden="1" customHeight="1" x14ac:dyDescent="0.3">
      <c r="A73" s="1"/>
      <c r="B73" s="1"/>
      <c r="C73" s="1"/>
      <c r="D73" s="1"/>
      <c r="E73" s="1"/>
      <c r="F73" s="1">
        <v>1967</v>
      </c>
      <c r="G73" s="1"/>
      <c r="H73" s="1"/>
      <c r="I73" s="1"/>
      <c r="J73" s="1"/>
      <c r="K73" s="1"/>
      <c r="Q73" s="1"/>
      <c r="S73" s="1"/>
    </row>
    <row r="74" spans="1:19" ht="20.100000000000001" hidden="1" customHeight="1" x14ac:dyDescent="0.3">
      <c r="A74" s="1"/>
      <c r="B74" s="1"/>
      <c r="C74" s="1"/>
      <c r="D74" s="1"/>
      <c r="E74" s="1"/>
      <c r="F74" s="1">
        <v>1966</v>
      </c>
      <c r="G74" s="1"/>
      <c r="H74" s="1"/>
      <c r="I74" s="1"/>
      <c r="J74" s="1"/>
      <c r="K74" s="1"/>
      <c r="Q74" s="1"/>
      <c r="S74" s="1"/>
    </row>
    <row r="75" spans="1:19" ht="20.100000000000001" hidden="1" customHeight="1" x14ac:dyDescent="0.3">
      <c r="A75" s="1"/>
      <c r="B75" s="1"/>
      <c r="C75" s="1"/>
      <c r="D75" s="1"/>
      <c r="E75" s="1"/>
      <c r="F75" s="1">
        <v>1965</v>
      </c>
      <c r="G75" s="1"/>
      <c r="H75" s="1"/>
      <c r="I75" s="1"/>
      <c r="J75" s="1"/>
      <c r="K75" s="1"/>
      <c r="Q75" s="1"/>
      <c r="S75" s="1"/>
    </row>
    <row r="76" spans="1:19" ht="20.100000000000001" hidden="1" customHeight="1" x14ac:dyDescent="0.3">
      <c r="A76" s="1"/>
      <c r="B76" s="1"/>
      <c r="C76" s="1"/>
      <c r="D76" s="1"/>
      <c r="E76" s="1"/>
      <c r="F76" s="1">
        <v>1964</v>
      </c>
      <c r="G76" s="1"/>
      <c r="H76" s="1"/>
      <c r="I76" s="1"/>
      <c r="J76" s="1"/>
      <c r="K76" s="1"/>
      <c r="Q76" s="1"/>
      <c r="S76" s="1"/>
    </row>
    <row r="77" spans="1:19" ht="20.100000000000001" hidden="1" customHeight="1" x14ac:dyDescent="0.3">
      <c r="A77" s="1"/>
      <c r="B77" s="1"/>
      <c r="C77" s="1"/>
      <c r="D77" s="1"/>
      <c r="E77" s="1"/>
      <c r="F77" s="1">
        <v>1963</v>
      </c>
      <c r="G77" s="1"/>
      <c r="H77" s="1"/>
      <c r="I77" s="1"/>
      <c r="J77" s="1"/>
      <c r="K77" s="1"/>
      <c r="Q77" s="1"/>
      <c r="S77" s="1"/>
    </row>
    <row r="78" spans="1:19" ht="20.100000000000001" hidden="1" customHeight="1" x14ac:dyDescent="0.3">
      <c r="A78" s="1"/>
      <c r="B78" s="1"/>
      <c r="C78" s="1"/>
      <c r="D78" s="1"/>
      <c r="E78" s="1"/>
      <c r="F78" s="1">
        <v>1962</v>
      </c>
      <c r="G78" s="1"/>
      <c r="H78" s="1"/>
      <c r="I78" s="1"/>
      <c r="J78" s="1"/>
      <c r="K78" s="1"/>
      <c r="Q78" s="1"/>
      <c r="S78" s="1"/>
    </row>
    <row r="79" spans="1:19" ht="20.100000000000001" hidden="1" customHeight="1" x14ac:dyDescent="0.3">
      <c r="A79" s="1"/>
      <c r="B79" s="1"/>
      <c r="C79" s="1"/>
      <c r="D79" s="1"/>
      <c r="E79" s="1"/>
      <c r="F79" s="1">
        <v>1961</v>
      </c>
      <c r="G79" s="1"/>
      <c r="H79" s="1"/>
      <c r="I79" s="1"/>
      <c r="J79" s="1"/>
      <c r="K79" s="1"/>
      <c r="Q79" s="1"/>
      <c r="S79" s="1"/>
    </row>
    <row r="80" spans="1:19" ht="20.100000000000001" hidden="1" customHeight="1" x14ac:dyDescent="0.3">
      <c r="A80" s="1"/>
      <c r="B80" s="1"/>
      <c r="C80" s="1"/>
      <c r="D80" s="1"/>
      <c r="E80" s="1"/>
      <c r="F80" s="1">
        <v>1960</v>
      </c>
      <c r="G80" s="1"/>
      <c r="H80" s="1"/>
      <c r="I80" s="1"/>
      <c r="J80" s="1"/>
      <c r="K80" s="1"/>
      <c r="Q80" s="1"/>
      <c r="S80" s="1"/>
    </row>
    <row r="81" spans="1:19" ht="20.100000000000001" hidden="1" customHeight="1" x14ac:dyDescent="0.3">
      <c r="A81" s="1"/>
      <c r="B81" s="1"/>
      <c r="C81" s="1"/>
      <c r="D81" s="1"/>
      <c r="E81" s="1"/>
      <c r="F81" s="1">
        <v>1959</v>
      </c>
      <c r="G81" s="1"/>
      <c r="H81" s="1"/>
      <c r="I81" s="1"/>
      <c r="J81" s="1"/>
      <c r="K81" s="1"/>
      <c r="Q81" s="1"/>
      <c r="S81" s="1"/>
    </row>
    <row r="82" spans="1:19" ht="20.100000000000001" hidden="1" customHeight="1" x14ac:dyDescent="0.3">
      <c r="A82" s="1"/>
      <c r="B82" s="1"/>
      <c r="C82" s="1"/>
      <c r="D82" s="1"/>
      <c r="E82" s="1"/>
      <c r="F82" s="1">
        <v>1958</v>
      </c>
      <c r="G82" s="1"/>
      <c r="H82" s="1"/>
      <c r="I82" s="1"/>
      <c r="J82" s="1"/>
      <c r="K82" s="1"/>
      <c r="Q82" s="1"/>
      <c r="S82" s="1"/>
    </row>
    <row r="83" spans="1:19" ht="20.100000000000001" hidden="1" customHeight="1" x14ac:dyDescent="0.3"/>
    <row r="84" spans="1:19" ht="20.100000000000001" hidden="1" customHeight="1" x14ac:dyDescent="0.3"/>
    <row r="85" spans="1:19" ht="20.100000000000001" hidden="1" customHeight="1" x14ac:dyDescent="0.3"/>
    <row r="86" spans="1:19" ht="20.100000000000001" hidden="1" customHeight="1" x14ac:dyDescent="0.3"/>
    <row r="87" spans="1:19" ht="20.100000000000001" hidden="1" customHeight="1" x14ac:dyDescent="0.3"/>
    <row r="88" spans="1:19" ht="20.100000000000001" hidden="1" customHeight="1" x14ac:dyDescent="0.3"/>
    <row r="89" spans="1:19" ht="20.100000000000001" hidden="1" customHeight="1" x14ac:dyDescent="0.3"/>
    <row r="90" spans="1:19" ht="20.100000000000001" hidden="1" customHeight="1" x14ac:dyDescent="0.3"/>
    <row r="91" spans="1:19" ht="20.100000000000001" hidden="1" customHeight="1" x14ac:dyDescent="0.3"/>
    <row r="92" spans="1:19" ht="20.100000000000001" hidden="1" customHeight="1" x14ac:dyDescent="0.3"/>
    <row r="93" spans="1:19" ht="20.100000000000001" hidden="1" customHeight="1" x14ac:dyDescent="0.3"/>
    <row r="94" spans="1:19" ht="20.100000000000001" hidden="1" customHeight="1" x14ac:dyDescent="0.3"/>
    <row r="95" spans="1:19" ht="20.100000000000001" hidden="1" customHeight="1" x14ac:dyDescent="0.3"/>
    <row r="96" spans="1:19" ht="20.100000000000001" hidden="1" customHeight="1" x14ac:dyDescent="0.3"/>
    <row r="97" ht="20.100000000000001" hidden="1" customHeight="1" x14ac:dyDescent="0.3"/>
    <row r="98" ht="20.100000000000001" hidden="1" customHeight="1" x14ac:dyDescent="0.3"/>
    <row r="99" ht="20.100000000000001" hidden="1" customHeight="1" x14ac:dyDescent="0.3"/>
    <row r="100" ht="20.100000000000001" hidden="1" customHeight="1" x14ac:dyDescent="0.3"/>
    <row r="101" ht="20.100000000000001" hidden="1" customHeight="1" x14ac:dyDescent="0.3"/>
    <row r="102" ht="20.100000000000001" hidden="1" customHeight="1" x14ac:dyDescent="0.3"/>
    <row r="103" ht="20.100000000000001" hidden="1" customHeight="1" x14ac:dyDescent="0.3"/>
    <row r="104" ht="20.100000000000001" hidden="1" customHeight="1" x14ac:dyDescent="0.3"/>
    <row r="105" ht="20.100000000000001" hidden="1" customHeight="1" x14ac:dyDescent="0.3"/>
    <row r="106" ht="20.100000000000001" hidden="1" customHeight="1" x14ac:dyDescent="0.3"/>
    <row r="107" ht="20.100000000000001" hidden="1" customHeight="1" x14ac:dyDescent="0.3"/>
    <row r="108" ht="20.100000000000001" hidden="1" customHeight="1" x14ac:dyDescent="0.3"/>
    <row r="109" ht="20.100000000000001" hidden="1" customHeight="1" x14ac:dyDescent="0.3"/>
    <row r="110" ht="20.100000000000001" hidden="1" customHeight="1" x14ac:dyDescent="0.3"/>
  </sheetData>
  <sheetProtection algorithmName="SHA-512" hashValue="orXxGP+CEBdequ0qbdUMuMqq8b9aFx5eLE5IR3XzH2pqEk605jB5Oyq7MroPzuYS/3/Q7VThVyblu2Fx0lN/Eg==" saltValue="B/L2Af8l4uqqal6Cf91n1Q==" spinCount="100000" sheet="1" objects="1" scenarios="1" selectLockedCells="1" selectUnlockedCells="1"/>
  <mergeCells count="1">
    <mergeCell ref="A2:A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23</vt:i4>
      </vt:variant>
    </vt:vector>
  </HeadingPairs>
  <TitlesOfParts>
    <vt:vector size="27" baseType="lpstr">
      <vt:lpstr>작성양식</vt:lpstr>
      <vt:lpstr>작성샘플</vt:lpstr>
      <vt:lpstr>취합본(수정금지)</vt:lpstr>
      <vt:lpstr>필터(수정금지)</vt:lpstr>
      <vt:lpstr>작성샘플!Print_Area</vt:lpstr>
      <vt:lpstr>작성양식!Print_Area</vt:lpstr>
      <vt:lpstr>'취합본(수정금지)'!Print_Area</vt:lpstr>
      <vt:lpstr>'필터(수정금지)'!Print_Area</vt:lpstr>
      <vt:lpstr>건축계획</vt:lpstr>
      <vt:lpstr>건축구조</vt:lpstr>
      <vt:lpstr>건축시공</vt:lpstr>
      <vt:lpstr>기계설비</vt:lpstr>
      <vt:lpstr>도시계획·환경</vt:lpstr>
      <vt:lpstr>수상</vt:lpstr>
      <vt:lpstr>연도</vt:lpstr>
      <vt:lpstr>월</vt:lpstr>
      <vt:lpstr>자격증</vt:lpstr>
      <vt:lpstr>전기설비</vt:lpstr>
      <vt:lpstr>전문분야</vt:lpstr>
      <vt:lpstr>조경</vt:lpstr>
      <vt:lpstr>주소</vt:lpstr>
      <vt:lpstr>지원구분</vt:lpstr>
      <vt:lpstr>직업군</vt:lpstr>
      <vt:lpstr>토목</vt:lpstr>
      <vt:lpstr>통신설비</vt:lpstr>
      <vt:lpstr>품질·안전</vt:lpstr>
      <vt:lpstr>학위구분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KAMCO</dc:creator>
  <cp:lastModifiedBy>KAMCO</cp:lastModifiedBy>
  <cp:lastPrinted>2018-12-18T08:10:33Z</cp:lastPrinted>
  <dcterms:created xsi:type="dcterms:W3CDTF">2016-12-09T07:44:25Z</dcterms:created>
  <dcterms:modified xsi:type="dcterms:W3CDTF">2022-03-17T04:07:27Z</dcterms:modified>
</cp:coreProperties>
</file>