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150" windowWidth="27885" windowHeight="6270"/>
  </bookViews>
  <sheets>
    <sheet name="수주통계" sheetId="3" r:id="rId1"/>
  </sheets>
  <definedNames>
    <definedName name="_xlnm.Print_Area" localSheetId="0">수주통계!$A$1:$U$175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87" i="3" l="1"/>
  <c r="R187" i="3"/>
  <c r="Q187" i="3"/>
  <c r="P187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S186" i="3"/>
  <c r="R186" i="3"/>
  <c r="Q186" i="3"/>
  <c r="P186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S185" i="3"/>
  <c r="R185" i="3"/>
  <c r="Q185" i="3"/>
  <c r="P185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T166" i="3" l="1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T164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B166" i="3"/>
  <c r="T162" i="3" l="1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4" i="3" s="1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T169" i="3"/>
  <c r="T172" i="3" s="1"/>
  <c r="S169" i="3"/>
  <c r="S172" i="3" s="1"/>
  <c r="R169" i="3"/>
  <c r="R173" i="3" s="1"/>
  <c r="Q169" i="3"/>
  <c r="Q172" i="3" s="1"/>
  <c r="P169" i="3"/>
  <c r="P173" i="3" s="1"/>
  <c r="O169" i="3"/>
  <c r="O172" i="3" s="1"/>
  <c r="N169" i="3"/>
  <c r="N173" i="3" s="1"/>
  <c r="M169" i="3"/>
  <c r="M172" i="3" s="1"/>
  <c r="L169" i="3"/>
  <c r="L173" i="3" s="1"/>
  <c r="K169" i="3"/>
  <c r="K172" i="3" s="1"/>
  <c r="J169" i="3"/>
  <c r="J173" i="3" s="1"/>
  <c r="I169" i="3"/>
  <c r="I172" i="3" s="1"/>
  <c r="H169" i="3"/>
  <c r="H173" i="3" s="1"/>
  <c r="G169" i="3"/>
  <c r="G172" i="3" s="1"/>
  <c r="F169" i="3"/>
  <c r="F173" i="3" s="1"/>
  <c r="E169" i="3"/>
  <c r="E172" i="3" s="1"/>
  <c r="D169" i="3"/>
  <c r="D173" i="3" s="1"/>
  <c r="C169" i="3"/>
  <c r="C172" i="3" s="1"/>
  <c r="B171" i="3"/>
  <c r="B170" i="3"/>
  <c r="B169" i="3"/>
  <c r="D172" i="3" l="1"/>
  <c r="F172" i="3"/>
  <c r="H172" i="3"/>
  <c r="J172" i="3"/>
  <c r="L172" i="3"/>
  <c r="N172" i="3"/>
  <c r="P172" i="3"/>
  <c r="R172" i="3"/>
  <c r="C173" i="3"/>
  <c r="E173" i="3"/>
  <c r="G173" i="3"/>
  <c r="I173" i="3"/>
  <c r="K173" i="3"/>
  <c r="M173" i="3"/>
  <c r="O173" i="3"/>
  <c r="Q173" i="3"/>
  <c r="S173" i="3"/>
  <c r="T17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66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5" i="3" l="1"/>
  <c r="U162" i="3"/>
  <c r="U170" i="3"/>
  <c r="U171" i="3"/>
  <c r="U169" i="3"/>
  <c r="U173" i="3" l="1"/>
  <c r="U172" i="3"/>
  <c r="B172" i="3" l="1"/>
  <c r="B173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<sst xmlns="http://schemas.openxmlformats.org/spreadsheetml/2006/main" count="239" uniqueCount="190">
  <si>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</si>
  <si>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</si>
  <si>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</si>
  <si>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</si>
  <si>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</si>
  <si>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</si>
  <si>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</si>
  <si>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</si>
  <si>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</si>
  <si>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</si>
  <si>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</si>
  <si>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</si>
  <si>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</si>
  <si>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</si>
  <si>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</si>
  <si>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</si>
  <si>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</si>
  <si>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</si>
  <si>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</si>
  <si>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</si>
  <si>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</si>
  <si>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</si>
  <si>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</si>
  <si>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</si>
  <si>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</si>
  <si>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</si>
  <si>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</si>
  <si>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</si>
  <si>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</si>
  <si>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</si>
  <si>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</si>
  <si>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</si>
  <si>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</si>
  <si>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</si>
  <si>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</si>
  <si>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</si>
  <si>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</si>
  <si>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</si>
  <si>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</si>
  <si>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</si>
  <si>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</si>
  <si>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</si>
  <si>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</si>
  <si>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</si>
  <si>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</si>
  <si>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</si>
  <si>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</si>
  <si>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</si>
  <si>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</si>
  <si>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</si>
  <si>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</si>
  <si>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</si>
  <si>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</si>
  <si>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</si>
  <si>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</si>
  <si>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</si>
  <si>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</si>
  <si>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</si>
  <si>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</si>
  <si>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</si>
  <si>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</si>
  <si>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</si>
  <si>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</si>
  <si>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</si>
  <si>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</si>
  <si>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</si>
  <si>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</si>
  <si>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</si>
  <si>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</si>
  <si>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</si>
  <si>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</si>
  <si>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</si>
  <si>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</si>
  <si>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</si>
  <si>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</si>
  <si>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</si>
  <si>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</si>
  <si>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</si>
  <si>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</si>
  <si>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</si>
  <si>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</si>
  <si>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</si>
  <si>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</si>
  <si>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</si>
  <si>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</si>
  <si>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</si>
  <si>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</si>
  <si>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</si>
  <si>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</si>
  <si>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</si>
  <si>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</si>
  <si>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</si>
  <si>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</si>
  <si>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</si>
  <si>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</si>
  <si>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</si>
  <si>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</si>
  <si>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</si>
  <si>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</si>
  <si>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</si>
  <si>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</si>
  <si>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</si>
  <si>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</si>
  <si>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</si>
  <si>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</si>
  <si>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</si>
  <si>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</si>
  <si>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</si>
  <si>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</si>
  <si>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</si>
  <si>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</si>
  <si>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</si>
  <si>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</si>
  <si>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</si>
  <si>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</si>
  <si>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</si>
  <si>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</si>
  <si>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</si>
  <si>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</si>
  <si>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</si>
  <si>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</si>
  <si>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</si>
  <si>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</si>
  <si>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</si>
  <si>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</si>
  <si>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</si>
  <si>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</si>
  <si>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</si>
  <si>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</si>
  <si>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</si>
  <si>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</si>
  <si>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</si>
  <si>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</si>
  <si>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</si>
  <si>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</si>
  <si>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</si>
  <si>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</si>
  <si>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</si>
  <si>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</si>
  <si>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</si>
  <si>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</si>
  <si>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</si>
  <si>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</si>
  <si>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</si>
  <si>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</si>
  <si>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</si>
  <si>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</si>
  <si>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</si>
  <si>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</si>
  <si>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</si>
  <si>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</si>
  <si>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</si>
  <si>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</si>
  <si>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</si>
  <si>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</si>
  <si>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</si>
  <si>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</si>
  <si>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</si>
  <si>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</si>
  <si>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</si>
  <si>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</si>
  <si>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</si>
  <si>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</si>
  <si>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</si>
  <si>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</si>
  <si>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</si>
  <si>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</si>
  <si>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</si>
  <si>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</si>
  <si>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</si>
  <si>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</si>
  <si>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</si>
  <si>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</si>
  <si>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</si>
  <si>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</si>
  <si>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</si>
  <si>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</si>
  <si>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</si>
  <si>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</si>
  <si>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15.12월 누적</t>
    <phoneticPr fontId="12" type="noConversion"/>
  </si>
  <si>
    <t>14.12월 누적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</si>
  <si>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</si>
  <si>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</si>
  <si>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</si>
  <si>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13.12월 누적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</si>
  <si>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</si>
  <si>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</si>
  <si>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</si>
  <si>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</si>
  <si>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2016년 1월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</si>
</sst>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76" fontId="17" fillId="11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6" fontId="29" fillId="11" borderId="1" xfId="0" applyNumberFormat="1" applyFont="1" applyFill="1" applyBorder="1">
      <alignment vertical="center"/>
    </xf>
    <xf numFmtId="0" fontId="30" fillId="11" borderId="1" xfId="0" applyFont="1" applyFill="1" applyBorder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6"/>
  <sheetViews>
    <sheetView tabSelected="1" zoomScale="85" zoomScaleNormal="85" workbookViewId="0">
      <pane ySplit="5" topLeftCell="A6" activePane="bottomLeft" state="frozen"/>
      <selection pane="bottomLeft" activeCell="K145" sqref="K145"/>
    </sheetView>
  </sheetViews>
  <sheetFormatPr defaultRowHeight="16.5" x14ac:dyDescent="0.3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15.125" style="209" hidden="1" customWidth="1"/>
    <col min="21" max="21" width="13.25" style="185" hidden="1" customWidth="1"/>
    <col min="22" max="23" width="9" customWidth="1"/>
    <col min="25" max="25" width="12.375" bestFit="1" customWidth="1"/>
  </cols>
  <sheetData>
    <row r="1" spans="1:21" ht="26.25" customHeight="1" x14ac:dyDescent="0.3">
      <c r="A1" s="234" t="s">
        <v>189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6"/>
      <c r="S2" s="200" t="s">
        <v>177</v>
      </c>
      <c r="U2" s="200" t="s">
        <v>177</v>
      </c>
    </row>
    <row r="3" spans="1:21" x14ac:dyDescent="0.3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31" t="s">
        <v>183</v>
      </c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32"/>
    </row>
    <row r="5" spans="1:21" ht="12" customHeight="1" thickBot="1" x14ac:dyDescent="0.35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33"/>
    </row>
    <row r="6" spans="1:21" ht="17.25" hidden="1" thickTop="1" x14ac:dyDescent="0.3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10"/>
      <c r="U6" s="207"/>
    </row>
    <row r="7" spans="1:21" ht="17.25" hidden="1" thickTop="1" x14ac:dyDescent="0.3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3"/>
    </row>
    <row r="8" spans="1:21" ht="17.25" hidden="1" thickTop="1" x14ac:dyDescent="0.3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3"/>
    </row>
    <row r="9" spans="1:21" ht="17.25" hidden="1" thickTop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3"/>
    </row>
    <row r="10" spans="1:21" ht="17.25" hidden="1" thickTop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3"/>
    </row>
    <row r="11" spans="1:21" ht="17.25" hidden="1" thickTop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3"/>
    </row>
    <row r="12" spans="1:21" ht="17.25" hidden="1" thickTop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3"/>
    </row>
    <row r="13" spans="1:21" ht="17.25" hidden="1" thickTop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3"/>
    </row>
    <row r="14" spans="1:21" ht="17.25" hidden="1" thickTop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3"/>
    </row>
    <row r="15" spans="1:21" ht="17.25" hidden="1" thickTop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3"/>
    </row>
    <row r="16" spans="1:21" ht="17.25" hidden="1" thickTop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3"/>
    </row>
    <row r="17" spans="1:21" ht="17.25" hidden="1" thickTop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3"/>
    </row>
    <row r="18" spans="1:21" ht="17.25" hidden="1" thickTop="1" x14ac:dyDescent="0.3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3"/>
    </row>
    <row r="19" spans="1:21" ht="17.25" hidden="1" thickTop="1" x14ac:dyDescent="0.3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3"/>
    </row>
    <row r="20" spans="1:21" ht="17.25" hidden="1" thickTop="1" x14ac:dyDescent="0.3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3"/>
    </row>
    <row r="21" spans="1:21" ht="17.25" hidden="1" thickTop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3"/>
    </row>
    <row r="22" spans="1:21" ht="17.25" hidden="1" thickTop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3"/>
    </row>
    <row r="23" spans="1:21" ht="17.25" hidden="1" thickTop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3"/>
    </row>
    <row r="24" spans="1:21" ht="17.25" hidden="1" thickTop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3"/>
    </row>
    <row r="25" spans="1:21" ht="17.25" hidden="1" thickTop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3"/>
    </row>
    <row r="26" spans="1:21" ht="17.25" hidden="1" thickTop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3"/>
    </row>
    <row r="27" spans="1:21" ht="17.25" hidden="1" thickTop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3"/>
    </row>
    <row r="28" spans="1:21" ht="17.25" hidden="1" thickTop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3"/>
    </row>
    <row r="29" spans="1:21" ht="17.25" hidden="1" thickTop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3"/>
    </row>
    <row r="30" spans="1:21" ht="17.25" hidden="1" thickTop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3"/>
    </row>
    <row r="31" spans="1:21" ht="17.25" hidden="1" thickTop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3"/>
    </row>
    <row r="32" spans="1:21" ht="17.25" hidden="1" thickTop="1" x14ac:dyDescent="0.3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3"/>
    </row>
    <row r="33" spans="1:21" ht="17.25" hidden="1" thickTop="1" x14ac:dyDescent="0.3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3"/>
    </row>
    <row r="34" spans="1:21" ht="17.25" hidden="1" thickTop="1" x14ac:dyDescent="0.3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3"/>
    </row>
    <row r="35" spans="1:21" ht="17.25" hidden="1" thickTop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3"/>
    </row>
    <row r="36" spans="1:21" ht="17.25" hidden="1" thickTop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3"/>
    </row>
    <row r="37" spans="1:21" ht="17.25" hidden="1" thickTop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3"/>
    </row>
    <row r="38" spans="1:21" ht="17.25" hidden="1" thickTop="1" x14ac:dyDescent="0.3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3"/>
    </row>
    <row r="39" spans="1:21" ht="17.25" hidden="1" thickTop="1" x14ac:dyDescent="0.3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3"/>
    </row>
    <row r="40" spans="1:21" ht="17.25" hidden="1" thickTop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3"/>
    </row>
    <row r="41" spans="1:21" ht="17.25" hidden="1" thickTop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3"/>
    </row>
    <row r="42" spans="1:21" ht="17.25" hidden="1" thickTop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3"/>
    </row>
    <row r="43" spans="1:21" ht="17.25" hidden="1" thickTop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3"/>
    </row>
    <row r="44" spans="1:21" ht="17.25" hidden="1" thickTop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3"/>
    </row>
    <row r="45" spans="1:21" ht="17.25" hidden="1" thickTop="1" x14ac:dyDescent="0.3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3"/>
    </row>
    <row r="46" spans="1:21" ht="17.25" hidden="1" thickTop="1" x14ac:dyDescent="0.3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9">
        <v>84.9</v>
      </c>
      <c r="U46" s="194">
        <f>B46/T46*100</f>
        <v>88436.966040175394</v>
      </c>
    </row>
    <row r="47" spans="1:21" ht="17.25" hidden="1" thickTop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9">
        <v>84.9</v>
      </c>
      <c r="U47" s="194">
        <f t="shared" ref="U47:U110" si="0">B47/T47*100</f>
        <v>86534.520488691196</v>
      </c>
    </row>
    <row r="48" spans="1:21" ht="17.25" hidden="1" thickTop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9">
        <v>84.9</v>
      </c>
      <c r="U48" s="194">
        <f t="shared" si="0"/>
        <v>112352.57610569902</v>
      </c>
    </row>
    <row r="49" spans="1:21" ht="17.25" hidden="1" thickTop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9">
        <v>84.9</v>
      </c>
      <c r="U49" s="194">
        <f t="shared" si="0"/>
        <v>109735.71375113174</v>
      </c>
    </row>
    <row r="50" spans="1:21" ht="17.25" hidden="1" thickTop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9">
        <v>84.9</v>
      </c>
      <c r="U50" s="194">
        <f t="shared" si="0"/>
        <v>103372.19571463008</v>
      </c>
    </row>
    <row r="51" spans="1:21" ht="17.25" hidden="1" thickTop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9">
        <v>84.9</v>
      </c>
      <c r="U51" s="194">
        <f t="shared" si="0"/>
        <v>157955.57480177371</v>
      </c>
    </row>
    <row r="52" spans="1:21" ht="17.25" hidden="1" thickTop="1" x14ac:dyDescent="0.3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9">
        <v>84.9</v>
      </c>
      <c r="U52" s="194">
        <f t="shared" si="0"/>
        <v>90509.000201634088</v>
      </c>
    </row>
    <row r="53" spans="1:21" ht="17.25" hidden="1" thickTop="1" x14ac:dyDescent="0.3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9">
        <v>84.9</v>
      </c>
      <c r="U53" s="194">
        <f t="shared" si="0"/>
        <v>96057.936547916674</v>
      </c>
    </row>
    <row r="54" spans="1:21" ht="17.25" hidden="1" thickTop="1" x14ac:dyDescent="0.3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9">
        <v>84.9</v>
      </c>
      <c r="U54" s="194">
        <f t="shared" si="0"/>
        <v>123678.26297163907</v>
      </c>
    </row>
    <row r="55" spans="1:21" ht="17.25" hidden="1" thickTop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9">
        <v>84.9</v>
      </c>
      <c r="U55" s="194">
        <f t="shared" si="0"/>
        <v>145885.32397313989</v>
      </c>
    </row>
    <row r="56" spans="1:21" ht="17.25" hidden="1" thickTop="1" x14ac:dyDescent="0.3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9">
        <v>84.9</v>
      </c>
      <c r="U56" s="194">
        <f t="shared" si="0"/>
        <v>166874.70173467256</v>
      </c>
    </row>
    <row r="57" spans="1:21" ht="17.25" hidden="1" thickTop="1" x14ac:dyDescent="0.3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9">
        <v>84.9</v>
      </c>
      <c r="U57" s="194">
        <f t="shared" si="0"/>
        <v>225224.19642822491</v>
      </c>
    </row>
    <row r="58" spans="1:21" s="174" customFormat="1" ht="17.25" hidden="1" thickTop="1" x14ac:dyDescent="0.3">
      <c r="A58" s="110" t="s">
        <v>85</v>
      </c>
      <c r="B58" s="191">
        <v>1279117.8064766699</v>
      </c>
      <c r="C58" s="192">
        <v>370887.19010117021</v>
      </c>
      <c r="D58" s="192">
        <v>219321.66055654519</v>
      </c>
      <c r="E58" s="192"/>
      <c r="F58" s="192">
        <v>151565.52954462502</v>
      </c>
      <c r="G58" s="192">
        <v>75699.276960817297</v>
      </c>
      <c r="H58" s="192">
        <v>75866.252583807742</v>
      </c>
      <c r="I58" s="192">
        <v>908230.61637549952</v>
      </c>
      <c r="J58" s="192">
        <v>142605.59324960742</v>
      </c>
      <c r="K58" s="192"/>
      <c r="L58" s="192">
        <v>765625.02312589216</v>
      </c>
      <c r="M58" s="192">
        <v>505784.68642786035</v>
      </c>
      <c r="N58" s="192">
        <v>259840.33669803187</v>
      </c>
      <c r="O58" s="192">
        <v>361927.25380615261</v>
      </c>
      <c r="P58" s="192"/>
      <c r="Q58" s="192">
        <v>917190.55267051735</v>
      </c>
      <c r="R58" s="192">
        <v>581483.96338867769</v>
      </c>
      <c r="S58" s="192">
        <v>335706.58928183961</v>
      </c>
      <c r="T58" s="211">
        <v>84.9</v>
      </c>
      <c r="U58" s="195">
        <f t="shared" si="0"/>
        <v>1506616.9687593284</v>
      </c>
    </row>
    <row r="59" spans="1:21" ht="17.25" hidden="1" thickTop="1" x14ac:dyDescent="0.3">
      <c r="A59" s="187" t="s">
        <v>86</v>
      </c>
      <c r="B59" s="188">
        <v>66556.836799503886</v>
      </c>
      <c r="C59" s="189">
        <v>18774.017073714371</v>
      </c>
      <c r="D59" s="189">
        <v>6066.152573798513</v>
      </c>
      <c r="E59" s="190" t="s">
        <v>41</v>
      </c>
      <c r="F59" s="187">
        <v>12707.864499915859</v>
      </c>
      <c r="G59" s="187">
        <v>10308.73</v>
      </c>
      <c r="H59" s="187">
        <v>2399.1344999158596</v>
      </c>
      <c r="I59" s="187">
        <v>47782.819725789501</v>
      </c>
      <c r="J59" s="187">
        <v>2706.1234806715547</v>
      </c>
      <c r="K59" s="190" t="s">
        <v>41</v>
      </c>
      <c r="L59" s="187">
        <v>45076.69624511795</v>
      </c>
      <c r="M59" s="187">
        <v>25298.752345508976</v>
      </c>
      <c r="N59" s="187">
        <v>19777.943899608974</v>
      </c>
      <c r="O59" s="187">
        <v>8772.2760544700686</v>
      </c>
      <c r="P59" s="190" t="s">
        <v>41</v>
      </c>
      <c r="Q59" s="187">
        <v>57784.560745033807</v>
      </c>
      <c r="R59" s="187">
        <v>35607.482345508972</v>
      </c>
      <c r="S59" s="187">
        <v>22177.078399524835</v>
      </c>
      <c r="T59" s="209">
        <v>94.5</v>
      </c>
      <c r="U59" s="194">
        <f t="shared" si="0"/>
        <v>70430.515131750144</v>
      </c>
    </row>
    <row r="60" spans="1:21" ht="17.25" hidden="1" thickTop="1" x14ac:dyDescent="0.3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9">
        <v>94.5</v>
      </c>
      <c r="U60" s="194">
        <f t="shared" si="0"/>
        <v>73836.592715688006</v>
      </c>
    </row>
    <row r="61" spans="1:21" ht="17.25" hidden="1" thickTop="1" x14ac:dyDescent="0.3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9">
        <v>94.5</v>
      </c>
      <c r="U61" s="194">
        <f t="shared" si="0"/>
        <v>104987.1595630345</v>
      </c>
    </row>
    <row r="62" spans="1:21" ht="17.25" hidden="1" thickTop="1" x14ac:dyDescent="0.3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9">
        <v>94.5</v>
      </c>
      <c r="U62" s="194">
        <f t="shared" si="0"/>
        <v>99816.631311690682</v>
      </c>
    </row>
    <row r="63" spans="1:21" ht="17.25" hidden="1" thickTop="1" x14ac:dyDescent="0.3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9">
        <v>94.5</v>
      </c>
      <c r="U63" s="194">
        <f t="shared" si="0"/>
        <v>120522.01702329516</v>
      </c>
    </row>
    <row r="64" spans="1:21" ht="17.25" hidden="1" thickTop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9">
        <v>94.5</v>
      </c>
      <c r="U64" s="194">
        <f t="shared" si="0"/>
        <v>113718.87199862406</v>
      </c>
    </row>
    <row r="65" spans="1:21" ht="17.25" hidden="1" thickTop="1" x14ac:dyDescent="0.3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9">
        <v>94.5</v>
      </c>
      <c r="U65" s="194">
        <f t="shared" si="0"/>
        <v>70747.32042888405</v>
      </c>
    </row>
    <row r="66" spans="1:21" ht="17.25" hidden="1" thickTop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9">
        <v>94.5</v>
      </c>
      <c r="U66" s="194">
        <f t="shared" si="0"/>
        <v>80660.809484864018</v>
      </c>
    </row>
    <row r="67" spans="1:21" ht="17.25" hidden="1" thickTop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9">
        <v>94.5</v>
      </c>
      <c r="U67" s="194">
        <f t="shared" si="0"/>
        <v>71634.274377748501</v>
      </c>
    </row>
    <row r="68" spans="1:21" ht="17.25" hidden="1" thickTop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9">
        <v>94.5</v>
      </c>
      <c r="U68" s="194">
        <f t="shared" si="0"/>
        <v>102880.0825918848</v>
      </c>
    </row>
    <row r="69" spans="1:21" ht="17.25" hidden="1" thickTop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9">
        <v>94.5</v>
      </c>
      <c r="U69" s="194">
        <f t="shared" si="0"/>
        <v>100622.05118730819</v>
      </c>
    </row>
    <row r="70" spans="1:21" ht="17.25" hidden="1" thickTop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9">
        <v>94.5</v>
      </c>
      <c r="U70" s="194">
        <f t="shared" si="0"/>
        <v>260885.8988345387</v>
      </c>
    </row>
    <row r="71" spans="1:21" ht="17.25" hidden="1" thickTop="1" x14ac:dyDescent="0.3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9">
        <v>94.5</v>
      </c>
      <c r="U71" s="194">
        <f t="shared" si="0"/>
        <v>1270742.2246493108</v>
      </c>
    </row>
    <row r="72" spans="1:21" ht="17.25" hidden="1" thickTop="1" x14ac:dyDescent="0.3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9">
        <v>96.1</v>
      </c>
      <c r="U72" s="194">
        <f t="shared" si="0"/>
        <v>64754.607466964408</v>
      </c>
    </row>
    <row r="73" spans="1:21" ht="17.25" hidden="1" thickTop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9">
        <v>96.1</v>
      </c>
      <c r="U73" s="194">
        <f t="shared" si="0"/>
        <v>64124.616087848553</v>
      </c>
    </row>
    <row r="74" spans="1:21" ht="17.25" hidden="1" thickTop="1" x14ac:dyDescent="0.3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9">
        <v>96.1</v>
      </c>
      <c r="U74" s="194">
        <f t="shared" si="0"/>
        <v>88732.249071982238</v>
      </c>
    </row>
    <row r="75" spans="1:21" ht="17.25" hidden="1" thickTop="1" x14ac:dyDescent="0.3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9">
        <v>96.1</v>
      </c>
      <c r="U75" s="194">
        <f t="shared" si="0"/>
        <v>91230.795990496888</v>
      </c>
    </row>
    <row r="76" spans="1:21" ht="17.25" hidden="1" thickTop="1" x14ac:dyDescent="0.3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9">
        <v>96.1</v>
      </c>
      <c r="U76" s="194">
        <f t="shared" si="0"/>
        <v>85869.017524621479</v>
      </c>
    </row>
    <row r="77" spans="1:21" ht="17.25" hidden="1" thickTop="1" x14ac:dyDescent="0.3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9">
        <v>96.1</v>
      </c>
      <c r="U77" s="194">
        <f t="shared" si="0"/>
        <v>133600.68484175816</v>
      </c>
    </row>
    <row r="78" spans="1:21" ht="17.25" hidden="1" thickTop="1" x14ac:dyDescent="0.3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9">
        <v>96.1</v>
      </c>
      <c r="U78" s="194">
        <f t="shared" si="0"/>
        <v>66594.226092327532</v>
      </c>
    </row>
    <row r="79" spans="1:21" ht="17.25" hidden="1" thickTop="1" x14ac:dyDescent="0.3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9">
        <v>96.1</v>
      </c>
      <c r="U79" s="194">
        <f t="shared" si="0"/>
        <v>54758.674767897071</v>
      </c>
    </row>
    <row r="80" spans="1:21" ht="17.25" hidden="1" thickTop="1" x14ac:dyDescent="0.3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9">
        <v>96.1</v>
      </c>
      <c r="U80" s="194">
        <f t="shared" si="0"/>
        <v>106708.02032384509</v>
      </c>
    </row>
    <row r="81" spans="1:21" ht="17.25" hidden="1" thickTop="1" x14ac:dyDescent="0.3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9">
        <v>96.1</v>
      </c>
      <c r="U81" s="194">
        <f t="shared" si="0"/>
        <v>119073.0646689615</v>
      </c>
    </row>
    <row r="82" spans="1:21" ht="17.25" hidden="1" thickTop="1" x14ac:dyDescent="0.3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9">
        <v>96.1</v>
      </c>
      <c r="U82" s="194">
        <f t="shared" si="0"/>
        <v>161758.57475452503</v>
      </c>
    </row>
    <row r="83" spans="1:21" ht="17.25" hidden="1" thickTop="1" x14ac:dyDescent="0.3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9">
        <v>96.1</v>
      </c>
      <c r="U83" s="194">
        <f t="shared" si="0"/>
        <v>198114.48347273082</v>
      </c>
    </row>
    <row r="84" spans="1:21" ht="17.25" hidden="1" thickTop="1" x14ac:dyDescent="0.3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9">
        <v>96.1</v>
      </c>
      <c r="U84" s="194">
        <f t="shared" si="0"/>
        <v>1235319.0150639587</v>
      </c>
    </row>
    <row r="85" spans="1:21" ht="17.25" hidden="1" thickTop="1" x14ac:dyDescent="0.3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9">
        <v>100</v>
      </c>
      <c r="U85" s="194">
        <f t="shared" si="0"/>
        <v>73029.706861312996</v>
      </c>
    </row>
    <row r="86" spans="1:21" ht="17.25" hidden="1" thickTop="1" x14ac:dyDescent="0.3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9">
        <v>100</v>
      </c>
      <c r="U86" s="194">
        <f t="shared" si="0"/>
        <v>61542.342426640003</v>
      </c>
    </row>
    <row r="87" spans="1:21" ht="17.25" hidden="1" thickTop="1" x14ac:dyDescent="0.3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9">
        <v>100</v>
      </c>
      <c r="U87" s="194">
        <f t="shared" si="0"/>
        <v>73466.037792904099</v>
      </c>
    </row>
    <row r="88" spans="1:21" ht="17.25" hidden="1" thickTop="1" x14ac:dyDescent="0.3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9">
        <v>100</v>
      </c>
      <c r="U88" s="194">
        <f t="shared" si="0"/>
        <v>81891.193403823272</v>
      </c>
    </row>
    <row r="89" spans="1:21" ht="17.25" hidden="1" thickTop="1" x14ac:dyDescent="0.3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9">
        <v>100</v>
      </c>
      <c r="U89" s="194">
        <f t="shared" si="0"/>
        <v>98594.850234198006</v>
      </c>
    </row>
    <row r="90" spans="1:21" ht="17.25" hidden="1" thickTop="1" x14ac:dyDescent="0.3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9">
        <v>100</v>
      </c>
      <c r="U90" s="194">
        <f t="shared" si="0"/>
        <v>118248.95332047481</v>
      </c>
    </row>
    <row r="91" spans="1:21" ht="17.25" hidden="1" thickTop="1" x14ac:dyDescent="0.3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9">
        <v>100</v>
      </c>
      <c r="U91" s="194">
        <f t="shared" si="0"/>
        <v>86850.807702693332</v>
      </c>
    </row>
    <row r="92" spans="1:21" ht="17.25" hidden="1" thickTop="1" x14ac:dyDescent="0.3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9">
        <v>100</v>
      </c>
      <c r="U92" s="194">
        <f t="shared" si="0"/>
        <v>48942.178610940784</v>
      </c>
    </row>
    <row r="93" spans="1:21" ht="17.25" hidden="1" thickTop="1" x14ac:dyDescent="0.3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9">
        <v>100</v>
      </c>
      <c r="U93" s="194">
        <f t="shared" si="0"/>
        <v>85486.902151162052</v>
      </c>
    </row>
    <row r="94" spans="1:21" ht="17.25" hidden="1" thickTop="1" x14ac:dyDescent="0.3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9">
        <v>100</v>
      </c>
      <c r="U94" s="194">
        <f t="shared" si="0"/>
        <v>55998.45100856114</v>
      </c>
    </row>
    <row r="95" spans="1:21" ht="17.25" hidden="1" thickTop="1" x14ac:dyDescent="0.3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9">
        <v>100</v>
      </c>
      <c r="U95" s="194">
        <f t="shared" si="0"/>
        <v>88395.96790248758</v>
      </c>
    </row>
    <row r="96" spans="1:21" ht="17.25" hidden="1" thickTop="1" x14ac:dyDescent="0.3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9">
        <v>100</v>
      </c>
      <c r="U96" s="194">
        <f t="shared" si="0"/>
        <v>159851.10658001815</v>
      </c>
    </row>
    <row r="97" spans="1:21" ht="17.25" hidden="1" thickTop="1" x14ac:dyDescent="0.3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9">
        <v>100</v>
      </c>
      <c r="U97" s="196">
        <f t="shared" si="0"/>
        <v>1032298.4979952165</v>
      </c>
    </row>
    <row r="98" spans="1:21" ht="17.25" hidden="1" thickTop="1" x14ac:dyDescent="0.3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9">
        <v>106.2</v>
      </c>
      <c r="U98" s="194">
        <f t="shared" si="0"/>
        <v>54383.887025133467</v>
      </c>
    </row>
    <row r="99" spans="1:21" ht="17.25" hidden="1" thickTop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9">
        <v>106.2</v>
      </c>
      <c r="U99" s="194">
        <f t="shared" si="0"/>
        <v>47980.486075300643</v>
      </c>
    </row>
    <row r="100" spans="1:21" ht="17.25" hidden="1" thickTop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9">
        <v>106.2</v>
      </c>
      <c r="U100" s="194">
        <f t="shared" si="0"/>
        <v>84656.308851224108</v>
      </c>
    </row>
    <row r="101" spans="1:21" ht="17.25" hidden="1" thickTop="1" x14ac:dyDescent="0.3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9">
        <v>106.2</v>
      </c>
      <c r="U101" s="194">
        <f t="shared" si="0"/>
        <v>81440.763508339442</v>
      </c>
    </row>
    <row r="102" spans="1:21" ht="17.25" hidden="1" thickTop="1" x14ac:dyDescent="0.3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9">
        <v>106.2</v>
      </c>
      <c r="U102" s="194">
        <f t="shared" si="0"/>
        <v>79721.996233521641</v>
      </c>
    </row>
    <row r="103" spans="1:21" ht="17.25" hidden="1" thickTop="1" x14ac:dyDescent="0.3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9">
        <v>106.2</v>
      </c>
      <c r="U103" s="194">
        <f t="shared" si="0"/>
        <v>122316.70433145009</v>
      </c>
    </row>
    <row r="104" spans="1:21" ht="17.25" hidden="1" thickTop="1" x14ac:dyDescent="0.3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9">
        <v>106.2</v>
      </c>
      <c r="U104" s="194">
        <f t="shared" si="0"/>
        <v>59830.433145009411</v>
      </c>
    </row>
    <row r="105" spans="1:21" ht="17.25" hidden="1" thickTop="1" x14ac:dyDescent="0.3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9">
        <v>106.2</v>
      </c>
      <c r="U105" s="194">
        <f t="shared" si="0"/>
        <v>80498.352165725039</v>
      </c>
    </row>
    <row r="106" spans="1:21" ht="17.25" hidden="1" thickTop="1" x14ac:dyDescent="0.3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9">
        <v>106.2</v>
      </c>
      <c r="U106" s="194">
        <f t="shared" si="0"/>
        <v>81736.826741996236</v>
      </c>
    </row>
    <row r="107" spans="1:21" ht="17.25" hidden="1" thickTop="1" x14ac:dyDescent="0.3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9">
        <v>106.2</v>
      </c>
      <c r="U107" s="194">
        <f t="shared" si="0"/>
        <v>76230.932203389835</v>
      </c>
    </row>
    <row r="108" spans="1:21" ht="17.25" hidden="1" thickTop="1" x14ac:dyDescent="0.3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9">
        <v>106.2</v>
      </c>
      <c r="U108" s="194">
        <f t="shared" si="0"/>
        <v>99197.92746052549</v>
      </c>
    </row>
    <row r="109" spans="1:21" ht="17.25" hidden="1" thickTop="1" x14ac:dyDescent="0.3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9">
        <v>106.2</v>
      </c>
      <c r="U109" s="194">
        <f t="shared" si="0"/>
        <v>174387.37086756842</v>
      </c>
    </row>
    <row r="110" spans="1:21" ht="17.25" hidden="1" thickTop="1" x14ac:dyDescent="0.3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9">
        <v>106.2</v>
      </c>
      <c r="U110" s="197">
        <f t="shared" si="0"/>
        <v>1042381.9886091838</v>
      </c>
    </row>
    <row r="111" spans="1:21" ht="17.25" hidden="1" thickTop="1" x14ac:dyDescent="0.3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9">
        <v>108.4</v>
      </c>
      <c r="U111" s="194">
        <f t="shared" ref="U111:U160" si="2">B111/T111*100</f>
        <v>73017.799372863577</v>
      </c>
    </row>
    <row r="112" spans="1:21" ht="17.25" hidden="1" thickTop="1" x14ac:dyDescent="0.3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9">
        <v>108.4</v>
      </c>
      <c r="U112" s="194">
        <f t="shared" si="2"/>
        <v>84782.287822878221</v>
      </c>
    </row>
    <row r="113" spans="1:21" ht="17.25" hidden="1" thickTop="1" x14ac:dyDescent="0.3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9">
        <v>108.4</v>
      </c>
      <c r="U113" s="194">
        <f t="shared" si="2"/>
        <v>76996.309963099629</v>
      </c>
    </row>
    <row r="114" spans="1:21" ht="17.25" hidden="1" thickTop="1" x14ac:dyDescent="0.3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9">
        <v>108.4</v>
      </c>
      <c r="U114" s="194">
        <f t="shared" si="2"/>
        <v>71137.500420099313</v>
      </c>
    </row>
    <row r="115" spans="1:21" ht="17.25" hidden="1" thickTop="1" x14ac:dyDescent="0.3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9">
        <v>108.4</v>
      </c>
      <c r="U115" s="194">
        <f t="shared" si="2"/>
        <v>78589.483394833936</v>
      </c>
    </row>
    <row r="116" spans="1:21" ht="17.25" hidden="1" thickTop="1" x14ac:dyDescent="0.3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9">
        <v>108.4</v>
      </c>
      <c r="U116" s="194">
        <f t="shared" si="2"/>
        <v>121154.05904059039</v>
      </c>
    </row>
    <row r="117" spans="1:21" ht="17.25" hidden="1" thickTop="1" x14ac:dyDescent="0.3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9">
        <v>108.4</v>
      </c>
      <c r="U117" s="194">
        <f t="shared" si="2"/>
        <v>69518.450184501839</v>
      </c>
    </row>
    <row r="118" spans="1:21" ht="17.25" hidden="1" thickTop="1" x14ac:dyDescent="0.3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9">
        <v>108.4</v>
      </c>
      <c r="U118" s="194">
        <f t="shared" si="2"/>
        <v>56147.601476014759</v>
      </c>
    </row>
    <row r="119" spans="1:21" ht="17.25" hidden="1" thickTop="1" x14ac:dyDescent="0.3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9">
        <v>108.4</v>
      </c>
      <c r="U119" s="194">
        <f t="shared" si="2"/>
        <v>66986.162361623603</v>
      </c>
    </row>
    <row r="120" spans="1:21" ht="17.25" hidden="1" thickTop="1" x14ac:dyDescent="0.3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9">
        <v>108.4</v>
      </c>
      <c r="U120" s="194">
        <f t="shared" si="2"/>
        <v>60427.419615105842</v>
      </c>
    </row>
    <row r="121" spans="1:21" ht="17.25" hidden="1" thickTop="1" x14ac:dyDescent="0.3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9">
        <v>108.4</v>
      </c>
      <c r="U121" s="194">
        <f t="shared" si="2"/>
        <v>77923.710373729817</v>
      </c>
    </row>
    <row r="122" spans="1:21" ht="17.25" hidden="1" thickTop="1" x14ac:dyDescent="0.3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9">
        <v>108.4</v>
      </c>
      <c r="U122" s="194">
        <f t="shared" si="2"/>
        <v>99722.324723247235</v>
      </c>
    </row>
    <row r="123" spans="1:21" s="174" customFormat="1" ht="17.25" hidden="1" thickTop="1" x14ac:dyDescent="0.3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2">
        <v>108.4</v>
      </c>
      <c r="U123" s="198">
        <f t="shared" si="2"/>
        <v>936403.10874858825</v>
      </c>
    </row>
    <row r="124" spans="1:21" hidden="1" x14ac:dyDescent="0.3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9">
        <v>108.5</v>
      </c>
      <c r="U124" s="194">
        <f t="shared" si="2"/>
        <v>40349.308755760372</v>
      </c>
    </row>
    <row r="125" spans="1:21" hidden="1" x14ac:dyDescent="0.3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9">
        <v>108.5</v>
      </c>
      <c r="U125" s="194">
        <f t="shared" si="2"/>
        <v>51704.147465437789</v>
      </c>
    </row>
    <row r="126" spans="1:21" hidden="1" x14ac:dyDescent="0.3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9">
        <v>108.5</v>
      </c>
      <c r="U126" s="194">
        <f t="shared" si="2"/>
        <v>60157.603686635943</v>
      </c>
    </row>
    <row r="127" spans="1:21" hidden="1" x14ac:dyDescent="0.3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9">
        <v>108.5</v>
      </c>
      <c r="U127" s="194">
        <f t="shared" si="2"/>
        <v>58942.857142857145</v>
      </c>
    </row>
    <row r="128" spans="1:21" hidden="1" x14ac:dyDescent="0.3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9">
        <v>108.5</v>
      </c>
      <c r="U128" s="194">
        <f t="shared" si="2"/>
        <v>68320.737327188937</v>
      </c>
    </row>
    <row r="129" spans="1:25" hidden="1" x14ac:dyDescent="0.3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9">
        <v>108.5</v>
      </c>
      <c r="U129" s="194">
        <f t="shared" si="2"/>
        <v>81367.741935483864</v>
      </c>
    </row>
    <row r="130" spans="1:25" hidden="1" x14ac:dyDescent="0.3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9">
        <v>108.5</v>
      </c>
      <c r="U130" s="194">
        <f t="shared" si="2"/>
        <v>62130.875576036866</v>
      </c>
    </row>
    <row r="131" spans="1:25" hidden="1" x14ac:dyDescent="0.3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9">
        <v>108.5</v>
      </c>
      <c r="U131" s="194">
        <f t="shared" si="2"/>
        <v>55003.686635944701</v>
      </c>
    </row>
    <row r="132" spans="1:25" hidden="1" x14ac:dyDescent="0.3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9">
        <v>108.5</v>
      </c>
      <c r="U132" s="194">
        <f t="shared" si="2"/>
        <v>66866.359447004608</v>
      </c>
    </row>
    <row r="133" spans="1:25" s="175" customFormat="1" hidden="1" x14ac:dyDescent="0.3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9">
        <v>108.5</v>
      </c>
      <c r="U133" s="194">
        <f t="shared" si="2"/>
        <v>87482.949308755764</v>
      </c>
    </row>
    <row r="134" spans="1:25" s="175" customFormat="1" hidden="1" x14ac:dyDescent="0.3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9">
        <v>108.5</v>
      </c>
      <c r="U134" s="194">
        <f t="shared" si="2"/>
        <v>76929.953917050691</v>
      </c>
    </row>
    <row r="135" spans="1:25" hidden="1" x14ac:dyDescent="0.3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9">
        <v>108.5</v>
      </c>
      <c r="U135" s="194">
        <f t="shared" si="2"/>
        <v>132282.02764976959</v>
      </c>
      <c r="Y135" s="143"/>
    </row>
    <row r="136" spans="1:25" ht="17.25" thickTop="1" x14ac:dyDescent="0.3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9">
        <v>108.5</v>
      </c>
      <c r="U136" s="198">
        <f t="shared" si="2"/>
        <v>841538.24884792627</v>
      </c>
    </row>
    <row r="137" spans="1:25" x14ac:dyDescent="0.3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3">
        <v>110.1</v>
      </c>
      <c r="U137" s="194">
        <f t="shared" si="2"/>
        <v>63058.128973660314</v>
      </c>
    </row>
    <row r="138" spans="1:25" x14ac:dyDescent="0.3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3">
        <v>110.1</v>
      </c>
      <c r="U138" s="194">
        <f t="shared" si="2"/>
        <v>70619.43687556767</v>
      </c>
    </row>
    <row r="139" spans="1:25" x14ac:dyDescent="0.3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3">
        <v>110.1</v>
      </c>
      <c r="U139" s="194">
        <f t="shared" si="2"/>
        <v>69449.591280653956</v>
      </c>
    </row>
    <row r="140" spans="1:25" x14ac:dyDescent="0.3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3">
        <v>110.1</v>
      </c>
      <c r="U140" s="194">
        <f t="shared" si="2"/>
        <v>82788.374205267944</v>
      </c>
    </row>
    <row r="141" spans="1:25" x14ac:dyDescent="0.3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3">
        <v>110.1</v>
      </c>
      <c r="U141" s="194">
        <f t="shared" si="2"/>
        <v>72074.477747502271</v>
      </c>
    </row>
    <row r="142" spans="1:25" x14ac:dyDescent="0.3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3">
        <v>110.1</v>
      </c>
      <c r="U142" s="194">
        <f t="shared" si="2"/>
        <v>93009.990917347881</v>
      </c>
    </row>
    <row r="143" spans="1:25" x14ac:dyDescent="0.3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3">
        <v>110.1</v>
      </c>
      <c r="U143" s="194">
        <f t="shared" si="2"/>
        <v>74327.883742052683</v>
      </c>
    </row>
    <row r="144" spans="1:25" x14ac:dyDescent="0.3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3">
        <v>110.1</v>
      </c>
      <c r="U144" s="194">
        <f t="shared" si="2"/>
        <v>85740.236148955504</v>
      </c>
    </row>
    <row r="145" spans="1:25" x14ac:dyDescent="0.3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3">
        <v>110.1</v>
      </c>
      <c r="U145" s="194">
        <f t="shared" si="2"/>
        <v>87015.440508628526</v>
      </c>
    </row>
    <row r="146" spans="1:25" s="175" customFormat="1" x14ac:dyDescent="0.3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3">
        <v>110.1</v>
      </c>
      <c r="U146" s="194">
        <f t="shared" si="2"/>
        <v>80985.467756584927</v>
      </c>
    </row>
    <row r="147" spans="1:25" s="175" customFormat="1" x14ac:dyDescent="0.3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3">
        <v>110.1</v>
      </c>
      <c r="U147" s="194">
        <f t="shared" si="2"/>
        <v>66726.61217075387</v>
      </c>
    </row>
    <row r="148" spans="1:25" x14ac:dyDescent="0.3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3">
        <v>110.1</v>
      </c>
      <c r="U148" s="194">
        <f t="shared" si="2"/>
        <v>130284.28701180746</v>
      </c>
      <c r="Y148" s="143"/>
    </row>
    <row r="149" spans="1:25" x14ac:dyDescent="0.3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3">
        <v>110.1</v>
      </c>
      <c r="U149" s="198">
        <f t="shared" si="2"/>
        <v>976079.92733878293</v>
      </c>
    </row>
    <row r="150" spans="1:25" ht="18" customHeight="1" x14ac:dyDescent="0.3">
      <c r="A150" s="139" t="s">
        <v>186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4">
        <v>109.3</v>
      </c>
      <c r="U150" s="194">
        <f t="shared" si="2"/>
        <v>84280.878316559931</v>
      </c>
    </row>
    <row r="151" spans="1:25" ht="18" customHeight="1" x14ac:dyDescent="0.3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4">
        <v>109.3</v>
      </c>
      <c r="U151" s="194">
        <f t="shared" si="2"/>
        <v>73967.063129002752</v>
      </c>
    </row>
    <row r="152" spans="1:25" ht="18" customHeight="1" x14ac:dyDescent="0.3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4">
        <v>109.3</v>
      </c>
      <c r="U152" s="194">
        <f t="shared" si="2"/>
        <v>131766.69716376942</v>
      </c>
    </row>
    <row r="153" spans="1:25" ht="18" customHeight="1" x14ac:dyDescent="0.3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4">
        <v>109.3</v>
      </c>
      <c r="U153" s="194">
        <f t="shared" si="2"/>
        <v>99272.474408047361</v>
      </c>
    </row>
    <row r="154" spans="1:25" ht="18" customHeight="1" x14ac:dyDescent="0.3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4">
        <v>109.3</v>
      </c>
      <c r="U154" s="194">
        <f t="shared" si="2"/>
        <v>141771.27172918574</v>
      </c>
    </row>
    <row r="155" spans="1:25" s="163" customFormat="1" ht="18" customHeight="1" x14ac:dyDescent="0.3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4">
        <v>109.3</v>
      </c>
      <c r="U155" s="194">
        <f t="shared" si="2"/>
        <v>145150.96065873743</v>
      </c>
    </row>
    <row r="156" spans="1:25" s="167" customFormat="1" ht="18" customHeight="1" x14ac:dyDescent="0.3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4">
        <v>109.3</v>
      </c>
      <c r="U156" s="194">
        <f t="shared" si="2"/>
        <v>94590.846559682104</v>
      </c>
    </row>
    <row r="157" spans="1:25" s="164" customFormat="1" ht="18" customHeight="1" x14ac:dyDescent="0.3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4">
        <v>109.3</v>
      </c>
      <c r="U157" s="194">
        <f t="shared" si="2"/>
        <v>89462.946020128089</v>
      </c>
    </row>
    <row r="158" spans="1:25" s="164" customFormat="1" ht="18" customHeight="1" x14ac:dyDescent="0.3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4">
        <v>109.3</v>
      </c>
      <c r="U158" s="194">
        <f t="shared" si="2"/>
        <v>186709.73081637238</v>
      </c>
    </row>
    <row r="159" spans="1:25" s="167" customFormat="1" ht="18" customHeight="1" x14ac:dyDescent="0.3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4">
        <v>109.3</v>
      </c>
      <c r="U159" s="194">
        <f t="shared" si="2"/>
        <v>109759.37785910339</v>
      </c>
    </row>
    <row r="160" spans="1:25" s="167" customFormat="1" ht="18" customHeight="1" x14ac:dyDescent="0.3">
      <c r="A160" s="204" t="s">
        <v>176</v>
      </c>
      <c r="B160" s="205">
        <v>152871.87538101626</v>
      </c>
      <c r="C160" s="205">
        <v>44040.480000000003</v>
      </c>
      <c r="D160" s="205">
        <v>30603.279999999999</v>
      </c>
      <c r="E160" s="205">
        <v>971.49</v>
      </c>
      <c r="F160" s="205">
        <v>13437.2</v>
      </c>
      <c r="G160" s="205">
        <v>6851</v>
      </c>
      <c r="H160" s="205">
        <v>6586</v>
      </c>
      <c r="I160" s="205">
        <v>108831.39538101625</v>
      </c>
      <c r="J160" s="205">
        <v>14022.121081180474</v>
      </c>
      <c r="K160" s="205">
        <v>2742.28</v>
      </c>
      <c r="L160" s="205">
        <v>94809.274299835772</v>
      </c>
      <c r="M160" s="205">
        <v>61476.546817519302</v>
      </c>
      <c r="N160" s="205">
        <v>33332.727482316477</v>
      </c>
      <c r="O160" s="205">
        <v>44625.401081180476</v>
      </c>
      <c r="P160" s="205">
        <v>3713.77</v>
      </c>
      <c r="Q160" s="205">
        <v>108246.47429983577</v>
      </c>
      <c r="R160" s="205">
        <v>68328</v>
      </c>
      <c r="S160" s="205">
        <v>39919</v>
      </c>
      <c r="T160" s="214">
        <v>109.3</v>
      </c>
      <c r="U160" s="206">
        <f t="shared" si="2"/>
        <v>139864.47884813932</v>
      </c>
      <c r="Y160" s="203"/>
    </row>
    <row r="161" spans="1:25" s="164" customFormat="1" ht="18" customHeight="1" x14ac:dyDescent="0.25">
      <c r="A161" s="141" t="s">
        <v>178</v>
      </c>
      <c r="B161" s="221">
        <v>162655.79666666666</v>
      </c>
      <c r="C161" s="222">
        <v>70415.899999999994</v>
      </c>
      <c r="D161" s="222">
        <v>40728.94</v>
      </c>
      <c r="E161" s="222">
        <v>1824.28</v>
      </c>
      <c r="F161" s="222">
        <v>29686.959999999999</v>
      </c>
      <c r="G161" s="222">
        <v>13831.09</v>
      </c>
      <c r="H161" s="222">
        <v>15855.87</v>
      </c>
      <c r="I161" s="222">
        <v>92239.896666666667</v>
      </c>
      <c r="J161" s="222">
        <v>27609.826666666664</v>
      </c>
      <c r="K161" s="222">
        <v>225.79</v>
      </c>
      <c r="L161" s="222">
        <v>64630.07</v>
      </c>
      <c r="M161" s="222">
        <v>30106.016666666666</v>
      </c>
      <c r="N161" s="222">
        <v>34524.053333333337</v>
      </c>
      <c r="O161" s="221">
        <v>68338.766666666663</v>
      </c>
      <c r="P161" s="221">
        <v>2050.0700000000002</v>
      </c>
      <c r="Q161" s="221">
        <v>94317.03</v>
      </c>
      <c r="R161" s="221">
        <v>43937.106666666667</v>
      </c>
      <c r="S161" s="221">
        <v>50379.92333333334</v>
      </c>
      <c r="T161" s="214">
        <v>109.3</v>
      </c>
      <c r="U161" s="223">
        <f>B161/T161*100</f>
        <v>148815.9164379384</v>
      </c>
      <c r="Y161" s="181"/>
    </row>
    <row r="162" spans="1:25" s="225" customFormat="1" ht="18" customHeight="1" x14ac:dyDescent="0.3">
      <c r="A162" s="119" t="s">
        <v>185</v>
      </c>
      <c r="B162" s="224">
        <f>SUM(B150:B161)</f>
        <v>1579836.0176477062</v>
      </c>
      <c r="C162" s="224">
        <f t="shared" ref="C162:U162" si="7">SUM(C150:C161)</f>
        <v>447328.93999999994</v>
      </c>
      <c r="D162" s="224">
        <f t="shared" si="7"/>
        <v>306618.76</v>
      </c>
      <c r="E162" s="224">
        <f t="shared" si="7"/>
        <v>13759.650000000001</v>
      </c>
      <c r="F162" s="224">
        <f t="shared" si="7"/>
        <v>140711.18</v>
      </c>
      <c r="G162" s="224">
        <f t="shared" si="7"/>
        <v>51613.789999999994</v>
      </c>
      <c r="H162" s="224">
        <f t="shared" si="7"/>
        <v>89095.19</v>
      </c>
      <c r="I162" s="224">
        <f t="shared" si="7"/>
        <v>1132507.2631197104</v>
      </c>
      <c r="J162" s="224">
        <f t="shared" si="7"/>
        <v>148285.22433369514</v>
      </c>
      <c r="K162" s="224">
        <f t="shared" si="7"/>
        <v>69984.04352630589</v>
      </c>
      <c r="L162" s="224">
        <f t="shared" si="7"/>
        <v>984221.03878601524</v>
      </c>
      <c r="M162" s="224">
        <f t="shared" si="7"/>
        <v>625215.13161499659</v>
      </c>
      <c r="N162" s="224">
        <f t="shared" si="7"/>
        <v>359006.90717101883</v>
      </c>
      <c r="O162" s="224">
        <f t="shared" si="7"/>
        <v>454903.98433369515</v>
      </c>
      <c r="P162" s="224">
        <f t="shared" si="7"/>
        <v>83744.693526305899</v>
      </c>
      <c r="Q162" s="224">
        <f t="shared" si="7"/>
        <v>1124931.2187860152</v>
      </c>
      <c r="R162" s="224">
        <f t="shared" si="7"/>
        <v>676829.37479747715</v>
      </c>
      <c r="S162" s="224">
        <f t="shared" si="7"/>
        <v>448103.3696887024</v>
      </c>
      <c r="T162" s="224">
        <f t="shared" si="7"/>
        <v>1311.5999999999997</v>
      </c>
      <c r="U162" s="224">
        <f t="shared" si="7"/>
        <v>1445412.6419466664</v>
      </c>
      <c r="Y162" s="226"/>
    </row>
    <row r="163" spans="1:25" s="164" customFormat="1" ht="18" customHeight="1" x14ac:dyDescent="0.3">
      <c r="A163" s="177" t="s">
        <v>187</v>
      </c>
      <c r="B163" s="178">
        <v>78814.60647506715</v>
      </c>
      <c r="C163" s="227">
        <v>29437.54</v>
      </c>
      <c r="D163" s="227">
        <v>19304.73</v>
      </c>
      <c r="E163" s="227">
        <v>3106.93</v>
      </c>
      <c r="F163" s="227">
        <v>10132.81</v>
      </c>
      <c r="G163" s="227">
        <v>4609.59</v>
      </c>
      <c r="H163" s="227">
        <v>5523.22</v>
      </c>
      <c r="I163" s="227">
        <v>49377.066475067157</v>
      </c>
      <c r="J163" s="227">
        <v>4781.047842709002</v>
      </c>
      <c r="K163" s="227">
        <v>1748</v>
      </c>
      <c r="L163" s="227">
        <v>44596.018632358144</v>
      </c>
      <c r="M163" s="227">
        <v>24639.523583227863</v>
      </c>
      <c r="N163" s="227">
        <v>19956.495049130288</v>
      </c>
      <c r="O163" s="178">
        <v>24085.777842709002</v>
      </c>
      <c r="P163" s="178">
        <v>4854.93</v>
      </c>
      <c r="Q163" s="178">
        <v>54728.828632358141</v>
      </c>
      <c r="R163" s="178">
        <v>29249.113583227863</v>
      </c>
      <c r="S163" s="178">
        <v>25479.715049130289</v>
      </c>
      <c r="T163" s="228"/>
      <c r="U163" s="199"/>
      <c r="Y163" s="181"/>
    </row>
    <row r="164" spans="1:25" ht="18" customHeight="1" x14ac:dyDescent="0.3">
      <c r="A164" s="168" t="s">
        <v>155</v>
      </c>
      <c r="B164" s="169">
        <f>(B163-B161)/B161*100</f>
        <v>-51.545159723644353</v>
      </c>
      <c r="C164" s="169">
        <f t="shared" ref="C164:U164" si="8">(C163-C161)/C161*100</f>
        <v>-58.194754309751062</v>
      </c>
      <c r="D164" s="169">
        <f t="shared" si="8"/>
        <v>-52.601933661912149</v>
      </c>
      <c r="E164" s="169">
        <f t="shared" si="8"/>
        <v>70.309930493126046</v>
      </c>
      <c r="F164" s="169">
        <f t="shared" si="8"/>
        <v>-65.867808627087456</v>
      </c>
      <c r="G164" s="169">
        <f t="shared" si="8"/>
        <v>-66.672257934840999</v>
      </c>
      <c r="H164" s="169">
        <f t="shared" si="8"/>
        <v>-65.166086755252167</v>
      </c>
      <c r="I164" s="169">
        <f t="shared" si="8"/>
        <v>-46.468861892263078</v>
      </c>
      <c r="J164" s="169">
        <f t="shared" si="8"/>
        <v>-82.683528221924121</v>
      </c>
      <c r="K164" s="169">
        <f t="shared" si="8"/>
        <v>674.17068957881224</v>
      </c>
      <c r="L164" s="169">
        <f t="shared" si="8"/>
        <v>-30.998034456162365</v>
      </c>
      <c r="M164" s="169">
        <f t="shared" si="8"/>
        <v>-18.157477104871518</v>
      </c>
      <c r="N164" s="169">
        <f t="shared" si="8"/>
        <v>-42.195388077847504</v>
      </c>
      <c r="O164" s="169">
        <f t="shared" si="8"/>
        <v>-64.755322611847447</v>
      </c>
      <c r="P164" s="169">
        <f t="shared" si="8"/>
        <v>136.81776719819322</v>
      </c>
      <c r="Q164" s="169">
        <f t="shared" si="8"/>
        <v>-41.973545358289869</v>
      </c>
      <c r="R164" s="169">
        <f t="shared" si="8"/>
        <v>-33.429586510715779</v>
      </c>
      <c r="S164" s="169">
        <f t="shared" si="8"/>
        <v>-49.424863391421823</v>
      </c>
      <c r="T164" s="169">
        <f t="shared" si="8"/>
        <v>-100</v>
      </c>
      <c r="U164" s="169">
        <f t="shared" si="8"/>
        <v>-100</v>
      </c>
    </row>
    <row r="165" spans="1:25" s="180" customFormat="1" ht="18" customHeight="1" x14ac:dyDescent="0.3">
      <c r="A165" s="179" t="s">
        <v>156</v>
      </c>
      <c r="B165" s="229">
        <f>(B163-B150)/B150*100</f>
        <v>-14.442616099754503</v>
      </c>
      <c r="C165" s="229">
        <f t="shared" ref="C165:U165" si="9">(C163-C150)/C150*100</f>
        <v>1.0939249287406878</v>
      </c>
      <c r="D165" s="229">
        <f t="shared" si="9"/>
        <v>-18.744296657967844</v>
      </c>
      <c r="E165" s="229">
        <f t="shared" si="9"/>
        <v>274.78045838359463</v>
      </c>
      <c r="F165" s="229">
        <f t="shared" si="9"/>
        <v>89.009699682894976</v>
      </c>
      <c r="G165" s="229">
        <f t="shared" si="9"/>
        <v>1072.9236641221376</v>
      </c>
      <c r="H165" s="229">
        <f t="shared" si="9"/>
        <v>11.175925925925931</v>
      </c>
      <c r="I165" s="229">
        <f t="shared" si="9"/>
        <v>-21.623704007829911</v>
      </c>
      <c r="J165" s="229">
        <f t="shared" si="9"/>
        <v>150.05480348896455</v>
      </c>
      <c r="K165" s="229">
        <f t="shared" si="9"/>
        <v>151.51079136690649</v>
      </c>
      <c r="L165" s="229">
        <f t="shared" si="9"/>
        <v>-26.997088409576115</v>
      </c>
      <c r="M165" s="229">
        <f t="shared" si="9"/>
        <v>-37.518641858177091</v>
      </c>
      <c r="N165" s="229">
        <f t="shared" si="9"/>
        <v>-7.834964904954103</v>
      </c>
      <c r="O165" s="229">
        <f t="shared" si="9"/>
        <v>-6.1714926267666472</v>
      </c>
      <c r="P165" s="229">
        <f t="shared" si="9"/>
        <v>218.56496062992127</v>
      </c>
      <c r="Q165" s="229">
        <f t="shared" si="9"/>
        <v>-17.63660511624407</v>
      </c>
      <c r="R165" s="229">
        <f t="shared" si="9"/>
        <v>-26.561430191754887</v>
      </c>
      <c r="S165" s="229">
        <f t="shared" si="9"/>
        <v>-4.2871603278228125</v>
      </c>
      <c r="T165" s="229">
        <f t="shared" si="9"/>
        <v>-100</v>
      </c>
      <c r="U165" s="229">
        <f t="shared" si="9"/>
        <v>-100</v>
      </c>
    </row>
    <row r="166" spans="1:25" ht="18" customHeight="1" x14ac:dyDescent="0.3">
      <c r="A166" s="170" t="s">
        <v>188</v>
      </c>
      <c r="B166" s="169">
        <f>(B163-B137)/B137*100</f>
        <v>13.521549937440982</v>
      </c>
      <c r="C166" s="169">
        <f t="shared" ref="C166:U166" si="10">(C163-C137)/C137*100</f>
        <v>-11.508627427403352</v>
      </c>
      <c r="D166" s="169">
        <f t="shared" si="10"/>
        <v>-27.461278322624281</v>
      </c>
      <c r="E166" s="169">
        <f t="shared" si="10"/>
        <v>624.22610722610716</v>
      </c>
      <c r="F166" s="169">
        <f t="shared" si="10"/>
        <v>52.304373966631587</v>
      </c>
      <c r="G166" s="169">
        <f t="shared" si="10"/>
        <v>432.90057803468216</v>
      </c>
      <c r="H166" s="169">
        <f t="shared" si="10"/>
        <v>-4.5746371803731822</v>
      </c>
      <c r="I166" s="169">
        <f t="shared" si="10"/>
        <v>36.544069672770192</v>
      </c>
      <c r="J166" s="169">
        <f t="shared" si="10"/>
        <v>0.67483349566228679</v>
      </c>
      <c r="K166" s="169">
        <f t="shared" si="10"/>
        <v>-4.8448557430593358</v>
      </c>
      <c r="L166" s="169">
        <f t="shared" si="10"/>
        <v>41.971280505406035</v>
      </c>
      <c r="M166" s="169">
        <f t="shared" si="10"/>
        <v>9.7724475774207562</v>
      </c>
      <c r="N166" s="169">
        <f t="shared" si="10"/>
        <v>122.57969048773465</v>
      </c>
      <c r="O166" s="169">
        <f t="shared" si="10"/>
        <v>-23.200759381707154</v>
      </c>
      <c r="P166" s="169">
        <f t="shared" si="10"/>
        <v>114.15659461843848</v>
      </c>
      <c r="Q166" s="169">
        <f t="shared" si="10"/>
        <v>43.773521337566706</v>
      </c>
      <c r="R166" s="169">
        <f t="shared" si="10"/>
        <v>25.473439934914261</v>
      </c>
      <c r="S166" s="169">
        <f t="shared" si="10"/>
        <v>72.685293453949768</v>
      </c>
      <c r="T166" s="169">
        <f t="shared" si="10"/>
        <v>-100</v>
      </c>
      <c r="U166" s="169">
        <f t="shared" si="10"/>
        <v>-100</v>
      </c>
    </row>
    <row r="167" spans="1:25" ht="36" hidden="1" customHeight="1" x14ac:dyDescent="0.3"/>
    <row r="168" spans="1:25" ht="17.25" hidden="1" x14ac:dyDescent="0.3">
      <c r="A168" s="157"/>
      <c r="B168" s="159" t="s">
        <v>166</v>
      </c>
      <c r="C168" s="159" t="s">
        <v>160</v>
      </c>
      <c r="D168" s="157" t="s">
        <v>162</v>
      </c>
      <c r="E168" s="157"/>
      <c r="F168" s="157" t="s">
        <v>163</v>
      </c>
      <c r="G168" s="157"/>
      <c r="H168" s="157"/>
      <c r="I168" s="159" t="s">
        <v>161</v>
      </c>
      <c r="J168" s="157" t="s">
        <v>164</v>
      </c>
      <c r="K168" s="157"/>
      <c r="L168" s="157" t="s">
        <v>165</v>
      </c>
      <c r="M168" s="157" t="s">
        <v>167</v>
      </c>
      <c r="N168" s="158" t="s">
        <v>168</v>
      </c>
      <c r="O168" s="158"/>
      <c r="P168" s="158"/>
      <c r="Q168" s="158"/>
      <c r="R168" s="157"/>
      <c r="S168" s="157"/>
    </row>
    <row r="169" spans="1:25" ht="17.25" hidden="1" x14ac:dyDescent="0.3">
      <c r="A169" s="160" t="s">
        <v>179</v>
      </c>
      <c r="B169" s="161">
        <f>SUM(B150:B161)</f>
        <v>1579836.0176477062</v>
      </c>
      <c r="C169" s="161">
        <f t="shared" ref="C169:U169" si="11">SUM(C150:C161)</f>
        <v>447328.93999999994</v>
      </c>
      <c r="D169" s="161">
        <f t="shared" si="11"/>
        <v>306618.76</v>
      </c>
      <c r="E169" s="161">
        <f t="shared" si="11"/>
        <v>13759.650000000001</v>
      </c>
      <c r="F169" s="161">
        <f t="shared" si="11"/>
        <v>140711.18</v>
      </c>
      <c r="G169" s="161">
        <f t="shared" si="11"/>
        <v>51613.789999999994</v>
      </c>
      <c r="H169" s="161">
        <f t="shared" si="11"/>
        <v>89095.19</v>
      </c>
      <c r="I169" s="161">
        <f t="shared" si="11"/>
        <v>1132507.2631197104</v>
      </c>
      <c r="J169" s="161">
        <f t="shared" si="11"/>
        <v>148285.22433369514</v>
      </c>
      <c r="K169" s="161">
        <f t="shared" si="11"/>
        <v>69984.04352630589</v>
      </c>
      <c r="L169" s="161">
        <f t="shared" si="11"/>
        <v>984221.03878601524</v>
      </c>
      <c r="M169" s="161">
        <f t="shared" si="11"/>
        <v>625215.13161499659</v>
      </c>
      <c r="N169" s="161">
        <f t="shared" si="11"/>
        <v>359006.90717101883</v>
      </c>
      <c r="O169" s="161">
        <f t="shared" si="11"/>
        <v>454903.98433369515</v>
      </c>
      <c r="P169" s="161">
        <f t="shared" si="11"/>
        <v>83744.693526305899</v>
      </c>
      <c r="Q169" s="161">
        <f t="shared" si="11"/>
        <v>1124931.2187860152</v>
      </c>
      <c r="R169" s="161">
        <f t="shared" si="11"/>
        <v>676829.37479747715</v>
      </c>
      <c r="S169" s="161">
        <f t="shared" si="11"/>
        <v>448103.3696887024</v>
      </c>
      <c r="T169" s="215">
        <f t="shared" si="11"/>
        <v>1311.5999999999997</v>
      </c>
      <c r="U169" s="161">
        <f t="shared" si="11"/>
        <v>1445412.6419466664</v>
      </c>
    </row>
    <row r="170" spans="1:25" hidden="1" x14ac:dyDescent="0.3">
      <c r="A170" t="s">
        <v>180</v>
      </c>
      <c r="B170" s="144">
        <f>SUM(B137:B148)</f>
        <v>1074664</v>
      </c>
      <c r="C170" s="144">
        <f t="shared" ref="C170:U170" si="12">SUM(C137:C148)</f>
        <v>407306</v>
      </c>
      <c r="D170" s="144">
        <f t="shared" si="12"/>
        <v>245342</v>
      </c>
      <c r="E170" s="144">
        <f t="shared" si="12"/>
        <v>7930</v>
      </c>
      <c r="F170" s="144">
        <f t="shared" si="12"/>
        <v>161965</v>
      </c>
      <c r="G170" s="144">
        <f t="shared" si="12"/>
        <v>52577</v>
      </c>
      <c r="H170" s="144">
        <f t="shared" si="12"/>
        <v>109387</v>
      </c>
      <c r="I170" s="144">
        <f t="shared" si="12"/>
        <v>667361</v>
      </c>
      <c r="J170" s="144">
        <f t="shared" si="12"/>
        <v>81956</v>
      </c>
      <c r="K170" s="144">
        <f t="shared" si="12"/>
        <v>21176</v>
      </c>
      <c r="L170" s="144">
        <f t="shared" si="12"/>
        <v>585403</v>
      </c>
      <c r="M170" s="144">
        <f t="shared" si="12"/>
        <v>358286</v>
      </c>
      <c r="N170" s="144">
        <f t="shared" si="12"/>
        <v>227116</v>
      </c>
      <c r="O170" s="144">
        <f t="shared" si="12"/>
        <v>327297</v>
      </c>
      <c r="P170" s="144">
        <f t="shared" si="12"/>
        <v>29108</v>
      </c>
      <c r="Q170" s="144">
        <f t="shared" si="12"/>
        <v>747367</v>
      </c>
      <c r="R170" s="144">
        <f t="shared" si="12"/>
        <v>410863</v>
      </c>
      <c r="S170" s="144">
        <f t="shared" si="12"/>
        <v>336504</v>
      </c>
      <c r="T170" s="216">
        <f t="shared" si="12"/>
        <v>1321.1999999999998</v>
      </c>
      <c r="U170" s="144">
        <f t="shared" si="12"/>
        <v>976079.92733878293</v>
      </c>
    </row>
    <row r="171" spans="1:25" hidden="1" x14ac:dyDescent="0.3">
      <c r="A171" t="s">
        <v>184</v>
      </c>
      <c r="B171" s="143">
        <f>SUM(B124:B135)</f>
        <v>913069</v>
      </c>
      <c r="C171" s="143">
        <f t="shared" ref="C171:U171" si="13">SUM(C124:C135)</f>
        <v>361702</v>
      </c>
      <c r="D171" s="143">
        <f t="shared" si="13"/>
        <v>200633</v>
      </c>
      <c r="E171" s="143">
        <f t="shared" si="13"/>
        <v>14384</v>
      </c>
      <c r="F171" s="143">
        <f t="shared" si="13"/>
        <v>161069</v>
      </c>
      <c r="G171" s="143">
        <f t="shared" si="13"/>
        <v>50581</v>
      </c>
      <c r="H171" s="143">
        <f t="shared" si="13"/>
        <v>110489</v>
      </c>
      <c r="I171" s="143">
        <f t="shared" si="13"/>
        <v>551367</v>
      </c>
      <c r="J171" s="143">
        <f t="shared" si="13"/>
        <v>98406</v>
      </c>
      <c r="K171" s="143">
        <f t="shared" si="13"/>
        <v>36657</v>
      </c>
      <c r="L171" s="143">
        <f t="shared" si="13"/>
        <v>452962</v>
      </c>
      <c r="M171" s="143">
        <f t="shared" si="13"/>
        <v>242331</v>
      </c>
      <c r="N171" s="143">
        <f t="shared" si="13"/>
        <v>210629</v>
      </c>
      <c r="O171" s="143">
        <f t="shared" si="13"/>
        <v>299041</v>
      </c>
      <c r="P171" s="143">
        <f t="shared" si="13"/>
        <v>51043</v>
      </c>
      <c r="Q171" s="143">
        <f t="shared" si="13"/>
        <v>614030</v>
      </c>
      <c r="R171" s="143">
        <f t="shared" si="13"/>
        <v>292912</v>
      </c>
      <c r="S171" s="143">
        <f t="shared" si="13"/>
        <v>321118</v>
      </c>
      <c r="T171" s="217">
        <f t="shared" si="13"/>
        <v>1302</v>
      </c>
      <c r="U171" s="143">
        <f t="shared" si="13"/>
        <v>841538.24884792638</v>
      </c>
    </row>
    <row r="172" spans="1:25" hidden="1" x14ac:dyDescent="0.3">
      <c r="A172" s="183" t="s">
        <v>170</v>
      </c>
      <c r="B172" s="184">
        <f>100*(B169/B170-1)</f>
        <v>47.007438385179576</v>
      </c>
      <c r="C172" s="184">
        <f t="shared" ref="C172:U172" si="14">100*(C169/C170-1)</f>
        <v>9.8262583904975553</v>
      </c>
      <c r="D172" s="184">
        <f t="shared" si="14"/>
        <v>24.976057910997707</v>
      </c>
      <c r="E172" s="184">
        <f t="shared" si="14"/>
        <v>73.513871374527142</v>
      </c>
      <c r="F172" s="184">
        <f t="shared" si="14"/>
        <v>-13.122477078381134</v>
      </c>
      <c r="G172" s="184">
        <f t="shared" si="14"/>
        <v>-1.8319987827377093</v>
      </c>
      <c r="H172" s="184">
        <f t="shared" si="14"/>
        <v>-18.550476747693967</v>
      </c>
      <c r="I172" s="184">
        <f t="shared" si="14"/>
        <v>69.699347597433842</v>
      </c>
      <c r="J172" s="184">
        <f t="shared" si="14"/>
        <v>80.932725283926899</v>
      </c>
      <c r="K172" s="184">
        <f t="shared" si="14"/>
        <v>230.4875497086602</v>
      </c>
      <c r="L172" s="184">
        <f t="shared" si="14"/>
        <v>68.127091727581728</v>
      </c>
      <c r="M172" s="184">
        <f t="shared" si="14"/>
        <v>74.501691836967282</v>
      </c>
      <c r="N172" s="184">
        <f t="shared" si="14"/>
        <v>58.072045637920191</v>
      </c>
      <c r="O172" s="184">
        <f t="shared" si="14"/>
        <v>38.988131371107947</v>
      </c>
      <c r="P172" s="184">
        <f t="shared" si="14"/>
        <v>187.70335827369072</v>
      </c>
      <c r="Q172" s="184">
        <f t="shared" si="14"/>
        <v>50.519252092481359</v>
      </c>
      <c r="R172" s="184">
        <f t="shared" si="14"/>
        <v>64.733591196451655</v>
      </c>
      <c r="S172" s="184">
        <f t="shared" si="14"/>
        <v>33.164351594246241</v>
      </c>
      <c r="T172" s="218">
        <f t="shared" si="14"/>
        <v>-0.72661217075387086</v>
      </c>
      <c r="U172" s="184">
        <f t="shared" si="14"/>
        <v>48.083430614897281</v>
      </c>
    </row>
    <row r="173" spans="1:25" hidden="1" x14ac:dyDescent="0.3">
      <c r="A173" t="s">
        <v>171</v>
      </c>
      <c r="B173" s="182">
        <f t="shared" ref="B173:U173" si="15">100*(B169/B171-1)</f>
        <v>73.02482261994507</v>
      </c>
      <c r="C173" s="182">
        <f t="shared" si="15"/>
        <v>23.673338825884272</v>
      </c>
      <c r="D173" s="182">
        <f t="shared" si="15"/>
        <v>52.825686701589468</v>
      </c>
      <c r="E173" s="182">
        <f t="shared" si="15"/>
        <v>-4.3405867630700641</v>
      </c>
      <c r="F173" s="182">
        <f t="shared" si="15"/>
        <v>-12.639191899123981</v>
      </c>
      <c r="G173" s="182">
        <f t="shared" si="15"/>
        <v>2.041853660465387</v>
      </c>
      <c r="H173" s="182">
        <f t="shared" si="15"/>
        <v>-19.36284154983754</v>
      </c>
      <c r="I173" s="182">
        <f t="shared" si="15"/>
        <v>105.39989936280381</v>
      </c>
      <c r="J173" s="182">
        <f t="shared" si="15"/>
        <v>50.68717795022166</v>
      </c>
      <c r="K173" s="182">
        <f t="shared" si="15"/>
        <v>90.915905628681813</v>
      </c>
      <c r="L173" s="182">
        <f t="shared" si="15"/>
        <v>117.28556452550438</v>
      </c>
      <c r="M173" s="182">
        <f t="shared" si="15"/>
        <v>158.00047522396912</v>
      </c>
      <c r="N173" s="182">
        <f t="shared" si="15"/>
        <v>70.445146286132882</v>
      </c>
      <c r="O173" s="182">
        <f t="shared" si="15"/>
        <v>52.120941387199473</v>
      </c>
      <c r="P173" s="182">
        <f t="shared" si="15"/>
        <v>64.066950465893257</v>
      </c>
      <c r="Q173" s="182">
        <f t="shared" si="15"/>
        <v>83.204602183283427</v>
      </c>
      <c r="R173" s="182">
        <f t="shared" si="15"/>
        <v>131.06918623937469</v>
      </c>
      <c r="S173" s="182">
        <f t="shared" si="15"/>
        <v>39.544768492797779</v>
      </c>
      <c r="T173" s="219">
        <f t="shared" si="15"/>
        <v>0.73732718894006233</v>
      </c>
      <c r="U173" s="182">
        <f t="shared" si="15"/>
        <v>71.758401228399251</v>
      </c>
    </row>
    <row r="174" spans="1:25" hidden="1" x14ac:dyDescent="0.3">
      <c r="U174" s="208" t="s">
        <v>182</v>
      </c>
    </row>
    <row r="175" spans="1:25" s="201" customFormat="1" hidden="1" x14ac:dyDescent="0.3">
      <c r="A175" s="201" t="s">
        <v>181</v>
      </c>
      <c r="T175" s="220"/>
      <c r="U175" s="202"/>
    </row>
    <row r="176" spans="1:25" hidden="1" x14ac:dyDescent="0.3"/>
    <row r="177" spans="2:19" hidden="1" x14ac:dyDescent="0.3"/>
    <row r="178" spans="2:19" hidden="1" x14ac:dyDescent="0.3"/>
    <row r="179" spans="2:19" hidden="1" x14ac:dyDescent="0.3"/>
    <row r="180" spans="2:19" hidden="1" x14ac:dyDescent="0.3"/>
    <row r="181" spans="2:19" hidden="1" x14ac:dyDescent="0.3"/>
    <row r="182" spans="2:19" hidden="1" x14ac:dyDescent="0.3"/>
    <row r="183" spans="2:19" hidden="1" x14ac:dyDescent="0.3"/>
    <row r="184" spans="2:19" hidden="1" x14ac:dyDescent="0.3"/>
    <row r="185" spans="2:19" hidden="1" x14ac:dyDescent="0.3">
      <c r="B185" s="230">
        <f>B163/B161-1</f>
        <v>-0.51545159723644352</v>
      </c>
      <c r="C185" s="230">
        <f t="shared" ref="C185:S185" si="16">C163/C161-1</f>
        <v>-0.58194754309751062</v>
      </c>
      <c r="D185" s="230">
        <f t="shared" si="16"/>
        <v>-0.52601933661912148</v>
      </c>
      <c r="E185" s="230">
        <f t="shared" si="16"/>
        <v>0.70309930493126038</v>
      </c>
      <c r="F185" s="230">
        <f t="shared" si="16"/>
        <v>-0.65867808627087454</v>
      </c>
      <c r="G185" s="230">
        <f t="shared" si="16"/>
        <v>-0.66672257934840995</v>
      </c>
      <c r="H185" s="230">
        <f t="shared" si="16"/>
        <v>-0.65166086755252151</v>
      </c>
      <c r="I185" s="230">
        <f t="shared" si="16"/>
        <v>-0.4646886189226308</v>
      </c>
      <c r="J185" s="230">
        <f t="shared" si="16"/>
        <v>-0.82683528221924119</v>
      </c>
      <c r="K185" s="230">
        <f t="shared" si="16"/>
        <v>6.7417068957881217</v>
      </c>
      <c r="L185" s="230">
        <f t="shared" si="16"/>
        <v>-0.3099803445616236</v>
      </c>
      <c r="M185" s="230">
        <f t="shared" si="16"/>
        <v>-0.18157477104871522</v>
      </c>
      <c r="N185" s="230">
        <f t="shared" si="16"/>
        <v>-0.42195388077847507</v>
      </c>
      <c r="O185" s="230">
        <f t="shared" si="16"/>
        <v>-0.64755322611847443</v>
      </c>
      <c r="P185" s="230">
        <f t="shared" si="16"/>
        <v>1.3681776719819321</v>
      </c>
      <c r="Q185" s="230">
        <f t="shared" si="16"/>
        <v>-0.41973545358289865</v>
      </c>
      <c r="R185" s="230">
        <f t="shared" si="16"/>
        <v>-0.33429586510715781</v>
      </c>
      <c r="S185" s="230">
        <f t="shared" si="16"/>
        <v>-0.49424863391421825</v>
      </c>
    </row>
    <row r="186" spans="2:19" hidden="1" x14ac:dyDescent="0.3">
      <c r="B186" s="230">
        <f>B163/B150-1</f>
        <v>-0.14442616099754502</v>
      </c>
      <c r="C186" s="230">
        <f t="shared" ref="C186:S186" si="17">C163/C150-1</f>
        <v>1.0939249287406971E-2</v>
      </c>
      <c r="D186" s="230">
        <f t="shared" si="17"/>
        <v>-0.18744296657967841</v>
      </c>
      <c r="E186" s="230">
        <f t="shared" si="17"/>
        <v>2.7478045838359466</v>
      </c>
      <c r="F186" s="230">
        <f t="shared" si="17"/>
        <v>0.89009699682894983</v>
      </c>
      <c r="G186" s="230">
        <f t="shared" si="17"/>
        <v>10.729236641221375</v>
      </c>
      <c r="H186" s="230">
        <f t="shared" si="17"/>
        <v>0.11175925925925934</v>
      </c>
      <c r="I186" s="230">
        <f t="shared" si="17"/>
        <v>-0.21623704007829914</v>
      </c>
      <c r="J186" s="230">
        <f t="shared" si="17"/>
        <v>1.5005480348896456</v>
      </c>
      <c r="K186" s="230">
        <f t="shared" si="17"/>
        <v>1.5151079136690648</v>
      </c>
      <c r="L186" s="230">
        <f t="shared" si="17"/>
        <v>-0.26997088409576109</v>
      </c>
      <c r="M186" s="230">
        <f t="shared" si="17"/>
        <v>-0.37518641858177093</v>
      </c>
      <c r="N186" s="230">
        <f t="shared" si="17"/>
        <v>-7.8349649049541004E-2</v>
      </c>
      <c r="O186" s="230">
        <f t="shared" si="17"/>
        <v>-6.1714926267666503E-2</v>
      </c>
      <c r="P186" s="230">
        <f t="shared" si="17"/>
        <v>2.1856496062992128</v>
      </c>
      <c r="Q186" s="230">
        <f t="shared" si="17"/>
        <v>-0.17636605116244064</v>
      </c>
      <c r="R186" s="230">
        <f t="shared" si="17"/>
        <v>-0.26561430191754887</v>
      </c>
      <c r="S186" s="230">
        <f t="shared" si="17"/>
        <v>-4.2871603278228143E-2</v>
      </c>
    </row>
    <row r="187" spans="2:19" hidden="1" x14ac:dyDescent="0.3">
      <c r="B187" s="230">
        <f>B163/B137-1</f>
        <v>0.13521549937440991</v>
      </c>
      <c r="C187" s="230">
        <f t="shared" ref="C187:S187" si="18">C163/C137-1</f>
        <v>-0.11508627427403351</v>
      </c>
      <c r="D187" s="230">
        <f t="shared" si="18"/>
        <v>-0.27461278322624283</v>
      </c>
      <c r="E187" s="230">
        <f t="shared" si="18"/>
        <v>6.2422610722610719</v>
      </c>
      <c r="F187" s="230">
        <f t="shared" si="18"/>
        <v>0.5230437396663159</v>
      </c>
      <c r="G187" s="230">
        <f t="shared" si="18"/>
        <v>4.3290057803468214</v>
      </c>
      <c r="H187" s="230">
        <f t="shared" si="18"/>
        <v>-4.5746371803731867E-2</v>
      </c>
      <c r="I187" s="230">
        <f t="shared" si="18"/>
        <v>0.36544069672770196</v>
      </c>
      <c r="J187" s="230">
        <f t="shared" si="18"/>
        <v>6.748334956622859E-3</v>
      </c>
      <c r="K187" s="230">
        <f t="shared" si="18"/>
        <v>-4.8448557430593397E-2</v>
      </c>
      <c r="L187" s="230">
        <f t="shared" si="18"/>
        <v>0.41971280505406039</v>
      </c>
      <c r="M187" s="230">
        <f t="shared" si="18"/>
        <v>9.7724475774207509E-2</v>
      </c>
      <c r="N187" s="230">
        <f t="shared" si="18"/>
        <v>1.2257969048773463</v>
      </c>
      <c r="O187" s="230">
        <f t="shared" si="18"/>
        <v>-0.23200759381707159</v>
      </c>
      <c r="P187" s="230">
        <f t="shared" si="18"/>
        <v>1.1415659461843846</v>
      </c>
      <c r="Q187" s="230">
        <f t="shared" si="18"/>
        <v>0.43773521337566712</v>
      </c>
      <c r="R187" s="230">
        <f t="shared" si="18"/>
        <v>0.25473439934914266</v>
      </c>
      <c r="S187" s="230">
        <f t="shared" si="18"/>
        <v>0.72685293453949784</v>
      </c>
    </row>
    <row r="188" spans="2:19" hidden="1" x14ac:dyDescent="0.3"/>
    <row r="189" spans="2:19" hidden="1" x14ac:dyDescent="0.3"/>
    <row r="190" spans="2:19" hidden="1" x14ac:dyDescent="0.3"/>
    <row r="191" spans="2:19" hidden="1" x14ac:dyDescent="0.3"/>
    <row r="192" spans="2:19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2016-03-04T06:33:09Z</cp:lastPrinted>
  <dcterms:created xsi:type="dcterms:W3CDTF">2015-03-05T07:20:42Z</dcterms:created>
  <dcterms:modified xsi:type="dcterms:W3CDTF">2016-03-04T07:28:43Z</dcterms:modified>
</cp:coreProperties>
</file>